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480" yWindow="75" windowWidth="18195" windowHeight="7995"/>
  </bookViews>
  <sheets>
    <sheet name="Evalueringsark" sheetId="1" r:id="rId1"/>
    <sheet name="oversigtsark elever" sheetId="2" r:id="rId2"/>
    <sheet name="resultater klasse" sheetId="3" r:id="rId3"/>
    <sheet name="skoler" sheetId="4" state="hidden" r:id="rId4"/>
  </sheets>
  <definedNames>
    <definedName name="skolenavn">skoler!$B$1:$B$48</definedName>
    <definedName name="_xlnm.Print_Area" localSheetId="0">Evalueringsark!$A$1:$CJ$38</definedName>
    <definedName name="_xlnm.Print_Area" localSheetId="1">'oversigtsark elever'!$B$2:$V$31</definedName>
    <definedName name="_xlnm.Print_Area" localSheetId="2">'resultater klasse'!$A$1:$CI$38</definedName>
  </definedNames>
  <calcPr calcId="145621"/>
</workbook>
</file>

<file path=xl/calcChain.xml><?xml version="1.0" encoding="utf-8"?>
<calcChain xmlns="http://schemas.openxmlformats.org/spreadsheetml/2006/main">
  <c r="CH9" i="1" l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B9" i="1"/>
  <c r="DB10" i="1"/>
  <c r="DB11" i="1"/>
  <c r="DB12" i="1"/>
  <c r="DB13" i="1"/>
  <c r="DB14" i="1"/>
  <c r="DB15" i="1"/>
  <c r="DB16" i="1"/>
  <c r="DB17" i="1"/>
  <c r="DB18" i="1"/>
  <c r="DB19" i="1"/>
  <c r="DB20" i="1"/>
  <c r="DB21" i="1"/>
  <c r="DB22" i="1"/>
  <c r="DB23" i="1"/>
  <c r="DB24" i="1"/>
  <c r="DB25" i="1"/>
  <c r="DB26" i="1"/>
  <c r="DB27" i="1"/>
  <c r="DB28" i="1"/>
  <c r="DB29" i="1"/>
  <c r="DB30" i="1"/>
  <c r="DB31" i="1"/>
  <c r="DB32" i="1"/>
  <c r="DB33" i="1"/>
  <c r="DB34" i="1"/>
  <c r="DB35" i="1"/>
  <c r="DB36" i="1"/>
  <c r="BS17" i="1"/>
  <c r="BM8" i="1"/>
  <c r="CH8" i="1" s="1"/>
  <c r="BN8" i="1"/>
  <c r="CI8" i="1" s="1"/>
  <c r="BO8" i="1"/>
  <c r="CJ8" i="1" s="1"/>
  <c r="BP8" i="1"/>
  <c r="CK8" i="1" s="1"/>
  <c r="BQ8" i="1"/>
  <c r="CL8" i="1" s="1"/>
  <c r="BR8" i="1"/>
  <c r="CM8" i="1" s="1"/>
  <c r="BS8" i="1"/>
  <c r="CN8" i="1" s="1"/>
  <c r="BT8" i="1"/>
  <c r="CO8" i="1" s="1"/>
  <c r="BU8" i="1"/>
  <c r="CP8" i="1" s="1"/>
  <c r="BV8" i="1"/>
  <c r="CQ8" i="1" s="1"/>
  <c r="BW8" i="1"/>
  <c r="CR8" i="1" s="1"/>
  <c r="BX8" i="1"/>
  <c r="CS8" i="1" s="1"/>
  <c r="BY8" i="1"/>
  <c r="CT8" i="1" s="1"/>
  <c r="BZ8" i="1"/>
  <c r="CU8" i="1" s="1"/>
  <c r="CA8" i="1"/>
  <c r="CV8" i="1" s="1"/>
  <c r="CB8" i="1"/>
  <c r="DB8" i="1" s="1"/>
  <c r="DD8" i="1" s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BM17" i="1"/>
  <c r="BN17" i="1"/>
  <c r="BO17" i="1"/>
  <c r="BP17" i="1"/>
  <c r="BQ17" i="1"/>
  <c r="BR17" i="1"/>
  <c r="BT17" i="1"/>
  <c r="BU17" i="1"/>
  <c r="BV17" i="1"/>
  <c r="BW17" i="1"/>
  <c r="BX17" i="1"/>
  <c r="BY17" i="1"/>
  <c r="BZ17" i="1"/>
  <c r="CA17" i="1"/>
  <c r="CB17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B7" i="1"/>
  <c r="DB7" i="1" s="1"/>
  <c r="DD7" i="1" s="1"/>
  <c r="CA7" i="1"/>
  <c r="CV7" i="1" s="1"/>
  <c r="BZ7" i="1"/>
  <c r="CU7" i="1" s="1"/>
  <c r="BY7" i="1"/>
  <c r="CT7" i="1" s="1"/>
  <c r="BX7" i="1"/>
  <c r="CS7" i="1" s="1"/>
  <c r="BW7" i="1"/>
  <c r="CR7" i="1" s="1"/>
  <c r="BV7" i="1"/>
  <c r="CQ7" i="1" s="1"/>
  <c r="BU7" i="1"/>
  <c r="CP7" i="1" s="1"/>
  <c r="BT7" i="1"/>
  <c r="CO7" i="1" s="1"/>
  <c r="BS7" i="1"/>
  <c r="CN7" i="1" s="1"/>
  <c r="BR7" i="1"/>
  <c r="CM7" i="1" s="1"/>
  <c r="BQ7" i="1"/>
  <c r="CL7" i="1" s="1"/>
  <c r="BP7" i="1"/>
  <c r="CK7" i="1" s="1"/>
  <c r="BO7" i="1"/>
  <c r="CJ7" i="1" s="1"/>
  <c r="BN7" i="1"/>
  <c r="CI7" i="1" s="1"/>
  <c r="BM7" i="1"/>
  <c r="CH7" i="1" s="1"/>
  <c r="CV6" i="1"/>
  <c r="CW6" i="1"/>
  <c r="CU6" i="1"/>
  <c r="CI6" i="1"/>
  <c r="CJ6" i="1"/>
  <c r="CK6" i="1"/>
  <c r="CL6" i="1"/>
  <c r="CM6" i="1"/>
  <c r="CN6" i="1"/>
  <c r="CO6" i="1"/>
  <c r="CP6" i="1"/>
  <c r="CQ6" i="1"/>
  <c r="CR6" i="1"/>
  <c r="CS6" i="1"/>
  <c r="CT6" i="1"/>
  <c r="CH6" i="1"/>
  <c r="CW7" i="1" l="1"/>
  <c r="CW8" i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4" i="2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37" i="1" l="1"/>
  <c r="F37" i="1" s="1"/>
  <c r="F38" i="1" s="1"/>
  <c r="AW37" i="1" l="1"/>
  <c r="AW38" i="1" s="1"/>
  <c r="AG37" i="1"/>
  <c r="AG38" i="1" s="1"/>
  <c r="U37" i="1"/>
  <c r="U38" i="1" s="1"/>
  <c r="BI37" i="1"/>
  <c r="BI38" i="1" s="1"/>
  <c r="AS37" i="1"/>
  <c r="AS38" i="1" s="1"/>
  <c r="AC37" i="1"/>
  <c r="AC38" i="1" s="1"/>
  <c r="BE37" i="1"/>
  <c r="BE38" i="1" s="1"/>
  <c r="AO37" i="1"/>
  <c r="AO38" i="1" s="1"/>
  <c r="BA37" i="1"/>
  <c r="BA38" i="1" s="1"/>
  <c r="AK37" i="1"/>
  <c r="AK38" i="1" s="1"/>
  <c r="Q37" i="1"/>
  <c r="Q38" i="1" s="1"/>
  <c r="Y37" i="1"/>
  <c r="Y38" i="1" s="1"/>
  <c r="M37" i="1"/>
  <c r="M38" i="1" s="1"/>
  <c r="I37" i="1"/>
  <c r="I38" i="1" s="1"/>
  <c r="CJ3" i="3"/>
  <c r="BK37" i="1"/>
  <c r="BK38" i="1" s="1"/>
  <c r="BG37" i="1"/>
  <c r="BG38" i="1" s="1"/>
  <c r="BC37" i="1"/>
  <c r="BC38" i="1" s="1"/>
  <c r="AY37" i="1"/>
  <c r="AY38" i="1" s="1"/>
  <c r="AU37" i="1"/>
  <c r="AU38" i="1" s="1"/>
  <c r="AQ37" i="1"/>
  <c r="AQ38" i="1" s="1"/>
  <c r="AM37" i="1"/>
  <c r="AM38" i="1" s="1"/>
  <c r="AI37" i="1"/>
  <c r="AI38" i="1" s="1"/>
  <c r="AE37" i="1"/>
  <c r="AE38" i="1" s="1"/>
  <c r="AA37" i="1"/>
  <c r="AA38" i="1" s="1"/>
  <c r="W37" i="1"/>
  <c r="W38" i="1" s="1"/>
  <c r="S37" i="1"/>
  <c r="S38" i="1" s="1"/>
  <c r="O37" i="1"/>
  <c r="O38" i="1" s="1"/>
  <c r="K37" i="1"/>
  <c r="K38" i="1" s="1"/>
  <c r="G37" i="1"/>
  <c r="G38" i="1" s="1"/>
  <c r="BL37" i="1"/>
  <c r="BL38" i="1" s="1"/>
  <c r="BH37" i="1"/>
  <c r="BH38" i="1" s="1"/>
  <c r="BD37" i="1"/>
  <c r="BD38" i="1" s="1"/>
  <c r="AZ37" i="1"/>
  <c r="AZ38" i="1" s="1"/>
  <c r="AV37" i="1"/>
  <c r="AV38" i="1" s="1"/>
  <c r="AR37" i="1"/>
  <c r="AR38" i="1" s="1"/>
  <c r="AN37" i="1"/>
  <c r="AN38" i="1" s="1"/>
  <c r="AJ37" i="1"/>
  <c r="AJ38" i="1" s="1"/>
  <c r="AF37" i="1"/>
  <c r="AF38" i="1" s="1"/>
  <c r="AB37" i="1"/>
  <c r="AB38" i="1" s="1"/>
  <c r="X37" i="1"/>
  <c r="X38" i="1" s="1"/>
  <c r="T37" i="1"/>
  <c r="T38" i="1" s="1"/>
  <c r="P37" i="1"/>
  <c r="P38" i="1" s="1"/>
  <c r="L37" i="1"/>
  <c r="L38" i="1" s="1"/>
  <c r="H37" i="1"/>
  <c r="H38" i="1" s="1"/>
  <c r="E37" i="1"/>
  <c r="E38" i="1" s="1"/>
  <c r="BJ37" i="1"/>
  <c r="BJ38" i="1" s="1"/>
  <c r="BF37" i="1"/>
  <c r="BF38" i="1" s="1"/>
  <c r="BB37" i="1"/>
  <c r="BB38" i="1" s="1"/>
  <c r="AX37" i="1"/>
  <c r="AX38" i="1" s="1"/>
  <c r="AT37" i="1"/>
  <c r="AT38" i="1" s="1"/>
  <c r="AP37" i="1"/>
  <c r="AP38" i="1" s="1"/>
  <c r="AL37" i="1"/>
  <c r="AL38" i="1" s="1"/>
  <c r="AH37" i="1"/>
  <c r="AH38" i="1" s="1"/>
  <c r="AD37" i="1"/>
  <c r="AD38" i="1" s="1"/>
  <c r="Z37" i="1"/>
  <c r="Z38" i="1" s="1"/>
  <c r="V37" i="1"/>
  <c r="V38" i="1" s="1"/>
  <c r="R37" i="1"/>
  <c r="R38" i="1" s="1"/>
  <c r="N37" i="1"/>
  <c r="N38" i="1" s="1"/>
  <c r="J37" i="1"/>
  <c r="J38" i="1" s="1"/>
  <c r="B24" i="3" l="1"/>
  <c r="E3" i="1" l="1"/>
  <c r="G23" i="2" l="1"/>
  <c r="N6" i="2"/>
  <c r="L9" i="2"/>
  <c r="O12" i="2"/>
  <c r="P17" i="2"/>
  <c r="P18" i="2"/>
  <c r="O20" i="2"/>
  <c r="P20" i="2"/>
  <c r="N22" i="2"/>
  <c r="S24" i="2"/>
  <c r="M27" i="2"/>
  <c r="I29" i="2"/>
  <c r="J30" i="2"/>
  <c r="O31" i="2"/>
  <c r="I33" i="2"/>
  <c r="J5" i="2"/>
  <c r="K5" i="2"/>
  <c r="M5" i="2"/>
  <c r="N5" i="2"/>
  <c r="O5" i="2"/>
  <c r="P5" i="2"/>
  <c r="Q5" i="2"/>
  <c r="R5" i="2"/>
  <c r="E6" i="2"/>
  <c r="F6" i="2"/>
  <c r="K6" i="2"/>
  <c r="M6" i="2"/>
  <c r="Q6" i="2"/>
  <c r="S6" i="2"/>
  <c r="E7" i="2"/>
  <c r="I7" i="2"/>
  <c r="K7" i="2"/>
  <c r="M7" i="2"/>
  <c r="N7" i="2"/>
  <c r="O7" i="2"/>
  <c r="P7" i="2"/>
  <c r="Q7" i="2"/>
  <c r="R7" i="2"/>
  <c r="S7" i="2"/>
  <c r="E8" i="2"/>
  <c r="H8" i="2"/>
  <c r="I8" i="2"/>
  <c r="J8" i="2"/>
  <c r="K8" i="2"/>
  <c r="O8" i="2"/>
  <c r="P8" i="2"/>
  <c r="Q8" i="2"/>
  <c r="R8" i="2"/>
  <c r="S8" i="2"/>
  <c r="E9" i="2"/>
  <c r="H9" i="2"/>
  <c r="J9" i="2"/>
  <c r="K9" i="2"/>
  <c r="M9" i="2"/>
  <c r="N9" i="2"/>
  <c r="O9" i="2"/>
  <c r="P9" i="2"/>
  <c r="Q9" i="2"/>
  <c r="R9" i="2"/>
  <c r="S9" i="2"/>
  <c r="D10" i="2"/>
  <c r="E10" i="2"/>
  <c r="H10" i="2"/>
  <c r="I10" i="2"/>
  <c r="K10" i="2"/>
  <c r="M10" i="2"/>
  <c r="O10" i="2"/>
  <c r="P10" i="2"/>
  <c r="Q10" i="2"/>
  <c r="S10" i="2"/>
  <c r="E11" i="2"/>
  <c r="F11" i="2"/>
  <c r="H11" i="2"/>
  <c r="I11" i="2"/>
  <c r="M11" i="2"/>
  <c r="N11" i="2"/>
  <c r="O11" i="2"/>
  <c r="P11" i="2"/>
  <c r="R11" i="2"/>
  <c r="S11" i="2"/>
  <c r="D12" i="2"/>
  <c r="G12" i="2"/>
  <c r="E12" i="2"/>
  <c r="I12" i="2"/>
  <c r="J12" i="2"/>
  <c r="M12" i="2"/>
  <c r="N12" i="2"/>
  <c r="P12" i="2"/>
  <c r="Q12" i="2"/>
  <c r="R12" i="2"/>
  <c r="S12" i="2"/>
  <c r="E13" i="2"/>
  <c r="F13" i="2"/>
  <c r="L13" i="2"/>
  <c r="J13" i="2"/>
  <c r="K13" i="2"/>
  <c r="M13" i="2"/>
  <c r="N13" i="2"/>
  <c r="O13" i="2"/>
  <c r="P13" i="2"/>
  <c r="Q13" i="2"/>
  <c r="R13" i="2"/>
  <c r="S13" i="2"/>
  <c r="D14" i="2"/>
  <c r="F14" i="2"/>
  <c r="K14" i="2"/>
  <c r="M14" i="2"/>
  <c r="N14" i="2"/>
  <c r="O14" i="2"/>
  <c r="P14" i="2"/>
  <c r="Q14" i="2"/>
  <c r="F15" i="2"/>
  <c r="H15" i="2"/>
  <c r="M15" i="2"/>
  <c r="N15" i="2"/>
  <c r="O15" i="2"/>
  <c r="P15" i="2"/>
  <c r="Q15" i="2"/>
  <c r="R15" i="2"/>
  <c r="S15" i="2"/>
  <c r="E16" i="2"/>
  <c r="H16" i="2"/>
  <c r="J16" i="2"/>
  <c r="K16" i="2"/>
  <c r="M16" i="2"/>
  <c r="N16" i="2"/>
  <c r="O16" i="2"/>
  <c r="P16" i="2"/>
  <c r="Q16" i="2"/>
  <c r="S16" i="2"/>
  <c r="E17" i="2"/>
  <c r="G17" i="2"/>
  <c r="H17" i="2"/>
  <c r="I17" i="2"/>
  <c r="K17" i="2"/>
  <c r="N17" i="2"/>
  <c r="O17" i="2"/>
  <c r="Q17" i="2"/>
  <c r="R17" i="2"/>
  <c r="S17" i="2"/>
  <c r="D18" i="2"/>
  <c r="H18" i="2"/>
  <c r="K18" i="2"/>
  <c r="M18" i="2"/>
  <c r="N18" i="2"/>
  <c r="Q18" i="2"/>
  <c r="D19" i="2"/>
  <c r="F19" i="2"/>
  <c r="L19" i="2"/>
  <c r="I19" i="2"/>
  <c r="M19" i="2"/>
  <c r="N19" i="2"/>
  <c r="O19" i="2"/>
  <c r="P19" i="2"/>
  <c r="Q19" i="2"/>
  <c r="S19" i="2"/>
  <c r="G20" i="2"/>
  <c r="E20" i="2"/>
  <c r="H20" i="2"/>
  <c r="I20" i="2"/>
  <c r="J20" i="2"/>
  <c r="K20" i="2"/>
  <c r="M20" i="2"/>
  <c r="N20" i="2"/>
  <c r="Q20" i="2"/>
  <c r="S20" i="2"/>
  <c r="D21" i="2"/>
  <c r="E21" i="2"/>
  <c r="F21" i="2"/>
  <c r="H21" i="2"/>
  <c r="I21" i="2"/>
  <c r="J21" i="2"/>
  <c r="K21" i="2"/>
  <c r="M21" i="2"/>
  <c r="O21" i="2"/>
  <c r="P21" i="2"/>
  <c r="R21" i="2"/>
  <c r="S21" i="2"/>
  <c r="D22" i="2"/>
  <c r="E22" i="2"/>
  <c r="F22" i="2"/>
  <c r="H22" i="2"/>
  <c r="I22" i="2"/>
  <c r="J22" i="2"/>
  <c r="K22" i="2"/>
  <c r="M22" i="2"/>
  <c r="P22" i="2"/>
  <c r="Q22" i="2"/>
  <c r="D23" i="2"/>
  <c r="F23" i="2"/>
  <c r="J23" i="2"/>
  <c r="K23" i="2"/>
  <c r="Q23" i="2"/>
  <c r="R23" i="2"/>
  <c r="S23" i="2"/>
  <c r="E24" i="2"/>
  <c r="F24" i="2"/>
  <c r="I24" i="2"/>
  <c r="K24" i="2"/>
  <c r="M24" i="2"/>
  <c r="Q24" i="2"/>
  <c r="E25" i="2"/>
  <c r="F25" i="2"/>
  <c r="H25" i="2"/>
  <c r="K25" i="2"/>
  <c r="M25" i="2"/>
  <c r="N25" i="2"/>
  <c r="O25" i="2"/>
  <c r="P25" i="2"/>
  <c r="Q25" i="2"/>
  <c r="S25" i="2"/>
  <c r="F26" i="2"/>
  <c r="I26" i="2"/>
  <c r="K26" i="2"/>
  <c r="M26" i="2"/>
  <c r="N26" i="2"/>
  <c r="O26" i="2"/>
  <c r="P26" i="2"/>
  <c r="Q26" i="2"/>
  <c r="R26" i="2"/>
  <c r="S26" i="2"/>
  <c r="E27" i="2"/>
  <c r="F27" i="2"/>
  <c r="I27" i="2"/>
  <c r="J27" i="2"/>
  <c r="K27" i="2"/>
  <c r="O27" i="2"/>
  <c r="P27" i="2"/>
  <c r="S27" i="2"/>
  <c r="F28" i="2"/>
  <c r="K28" i="2"/>
  <c r="M28" i="2"/>
  <c r="N28" i="2"/>
  <c r="O28" i="2"/>
  <c r="P28" i="2"/>
  <c r="Q28" i="2"/>
  <c r="S28" i="2"/>
  <c r="D29" i="2"/>
  <c r="F29" i="2"/>
  <c r="H29" i="2"/>
  <c r="J29" i="2"/>
  <c r="K29" i="2"/>
  <c r="N29" i="2"/>
  <c r="O29" i="2"/>
  <c r="P29" i="2"/>
  <c r="Q29" i="2"/>
  <c r="S29" i="2"/>
  <c r="F30" i="2"/>
  <c r="H30" i="2"/>
  <c r="I30" i="2"/>
  <c r="K30" i="2"/>
  <c r="M30" i="2"/>
  <c r="N30" i="2"/>
  <c r="O30" i="2"/>
  <c r="P30" i="2"/>
  <c r="Q30" i="2"/>
  <c r="R30" i="2"/>
  <c r="S30" i="2"/>
  <c r="E31" i="2"/>
  <c r="F31" i="2"/>
  <c r="I31" i="2"/>
  <c r="K31" i="2"/>
  <c r="M31" i="2"/>
  <c r="N31" i="2"/>
  <c r="P31" i="2"/>
  <c r="Q31" i="2"/>
  <c r="D32" i="2"/>
  <c r="E32" i="2"/>
  <c r="F32" i="2"/>
  <c r="H32" i="2"/>
  <c r="I32" i="2"/>
  <c r="J32" i="2"/>
  <c r="K32" i="2"/>
  <c r="M32" i="2"/>
  <c r="N32" i="2"/>
  <c r="O32" i="2"/>
  <c r="P32" i="2"/>
  <c r="Q32" i="2"/>
  <c r="R32" i="2"/>
  <c r="S32" i="2"/>
  <c r="D33" i="2"/>
  <c r="F33" i="2"/>
  <c r="H33" i="2"/>
  <c r="J33" i="2"/>
  <c r="L33" i="2"/>
  <c r="K33" i="2"/>
  <c r="M33" i="2"/>
  <c r="N33" i="2"/>
  <c r="O33" i="2"/>
  <c r="P33" i="2"/>
  <c r="Q33" i="2"/>
  <c r="R33" i="2"/>
  <c r="S33" i="2"/>
  <c r="S4" i="2"/>
  <c r="R4" i="2"/>
  <c r="Q4" i="2"/>
  <c r="P4" i="2"/>
  <c r="O4" i="2"/>
  <c r="K4" i="2"/>
  <c r="J4" i="2"/>
  <c r="H4" i="2"/>
  <c r="F4" i="2"/>
  <c r="E19" i="2"/>
  <c r="E23" i="2"/>
  <c r="E4" i="2"/>
  <c r="D7" i="2"/>
  <c r="D4" i="2"/>
  <c r="BS3" i="3"/>
  <c r="BT3" i="3"/>
  <c r="BU3" i="3"/>
  <c r="BV3" i="3"/>
  <c r="BW3" i="3"/>
  <c r="BX3" i="3"/>
  <c r="BY3" i="3"/>
  <c r="BZ3" i="3"/>
  <c r="CA3" i="3"/>
  <c r="CB3" i="3"/>
  <c r="CC3" i="3"/>
  <c r="CD3" i="3"/>
  <c r="CE3" i="3"/>
  <c r="CF3" i="3"/>
  <c r="CG3" i="3"/>
  <c r="CH3" i="3"/>
  <c r="CI3" i="3"/>
  <c r="A24" i="3"/>
  <c r="C24" i="3"/>
  <c r="D24" i="3"/>
  <c r="E24" i="3"/>
  <c r="F24" i="3"/>
  <c r="G24" i="3"/>
  <c r="H24" i="3"/>
  <c r="I24" i="3"/>
  <c r="J24" i="3"/>
  <c r="K24" i="3"/>
  <c r="L24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R3" i="3"/>
  <c r="B3" i="3"/>
  <c r="V3" i="2"/>
  <c r="S5" i="2"/>
  <c r="S18" i="2"/>
  <c r="S31" i="2"/>
  <c r="Q11" i="2"/>
  <c r="Q21" i="2"/>
  <c r="Q27" i="2"/>
  <c r="P6" i="2"/>
  <c r="P23" i="2"/>
  <c r="P24" i="2"/>
  <c r="O6" i="2"/>
  <c r="O18" i="2"/>
  <c r="O22" i="2"/>
  <c r="N8" i="2"/>
  <c r="N10" i="2"/>
  <c r="N24" i="2"/>
  <c r="M17" i="2"/>
  <c r="M29" i="2"/>
  <c r="K11" i="2"/>
  <c r="K12" i="2"/>
  <c r="J6" i="2"/>
  <c r="J10" i="2"/>
  <c r="J14" i="2"/>
  <c r="J15" i="2"/>
  <c r="J18" i="2"/>
  <c r="J19" i="2"/>
  <c r="J25" i="2"/>
  <c r="J28" i="2"/>
  <c r="J31" i="2"/>
  <c r="I6" i="2"/>
  <c r="I9" i="2"/>
  <c r="I13" i="2"/>
  <c r="I23" i="2"/>
  <c r="H24" i="2"/>
  <c r="H26" i="2"/>
  <c r="H27" i="2"/>
  <c r="F9" i="2"/>
  <c r="F10" i="2"/>
  <c r="F12" i="2"/>
  <c r="F16" i="2"/>
  <c r="F18" i="2"/>
  <c r="F20" i="2"/>
  <c r="E5" i="2"/>
  <c r="E15" i="2"/>
  <c r="E28" i="2"/>
  <c r="D8" i="2"/>
  <c r="D24" i="2"/>
  <c r="D26" i="2"/>
  <c r="I4" i="2"/>
  <c r="R16" i="2"/>
  <c r="S22" i="2"/>
  <c r="S14" i="2"/>
  <c r="R18" i="2"/>
  <c r="O23" i="2"/>
  <c r="N23" i="2"/>
  <c r="N21" i="2"/>
  <c r="K15" i="2"/>
  <c r="E18" i="2"/>
  <c r="J11" i="2"/>
  <c r="F7" i="2"/>
  <c r="M4" i="2"/>
  <c r="D20" i="2"/>
  <c r="I15" i="2"/>
  <c r="I5" i="2"/>
  <c r="G22" i="2"/>
  <c r="D31" i="2"/>
  <c r="D5" i="2"/>
  <c r="E30" i="2"/>
  <c r="E14" i="2"/>
  <c r="D25" i="2"/>
  <c r="D17" i="2"/>
  <c r="D9" i="2"/>
  <c r="L18" i="2"/>
  <c r="J7" i="2"/>
  <c r="D11" i="2"/>
  <c r="D13" i="2"/>
  <c r="G7" i="2"/>
  <c r="R25" i="2"/>
  <c r="E29" i="2"/>
  <c r="R29" i="2"/>
  <c r="R6" i="2"/>
  <c r="N4" i="2"/>
  <c r="R22" i="2"/>
  <c r="R24" i="2"/>
  <c r="R14" i="2"/>
  <c r="R20" i="2"/>
  <c r="R10" i="2"/>
  <c r="R19" i="2"/>
  <c r="D27" i="2"/>
  <c r="I14" i="2"/>
  <c r="I18" i="2"/>
  <c r="F8" i="2"/>
  <c r="I28" i="2"/>
  <c r="O24" i="2"/>
  <c r="R28" i="2"/>
  <c r="M8" i="2"/>
  <c r="N27" i="2"/>
  <c r="R31" i="2"/>
  <c r="K19" i="2"/>
  <c r="M23" i="2"/>
  <c r="R27" i="2"/>
  <c r="H31" i="2" l="1"/>
  <c r="L31" i="2"/>
  <c r="J26" i="2"/>
  <c r="L26" i="2"/>
  <c r="E26" i="2"/>
  <c r="D6" i="2"/>
  <c r="G6" i="2"/>
  <c r="G21" i="2"/>
  <c r="G19" i="2"/>
  <c r="E33" i="2"/>
  <c r="D28" i="2"/>
  <c r="I16" i="2"/>
  <c r="L16" i="2"/>
  <c r="H7" i="2"/>
  <c r="L7" i="2"/>
  <c r="H6" i="2"/>
  <c r="L6" i="2"/>
  <c r="G4" i="2"/>
  <c r="G27" i="2"/>
  <c r="L32" i="2"/>
  <c r="H28" i="2"/>
  <c r="L28" i="2"/>
  <c r="H12" i="2"/>
  <c r="L12" i="2"/>
  <c r="F17" i="2"/>
  <c r="H13" i="2"/>
  <c r="L10" i="2"/>
  <c r="G31" i="2"/>
  <c r="D30" i="2"/>
  <c r="G30" i="2"/>
  <c r="L29" i="2"/>
  <c r="J24" i="2"/>
  <c r="L24" i="2"/>
  <c r="G24" i="2"/>
  <c r="J17" i="2"/>
  <c r="L17" i="2"/>
  <c r="G8" i="2"/>
  <c r="F5" i="2"/>
  <c r="G5" i="2"/>
  <c r="I25" i="2"/>
  <c r="L25" i="2"/>
  <c r="H19" i="2"/>
  <c r="L4" i="2"/>
  <c r="D15" i="2"/>
  <c r="H23" i="2"/>
  <c r="L23" i="2"/>
  <c r="L11" i="2"/>
  <c r="D16" i="2"/>
  <c r="L15" i="2"/>
  <c r="H14" i="2"/>
  <c r="L14" i="2"/>
  <c r="L21" i="2"/>
  <c r="H5" i="2"/>
  <c r="L5" i="2"/>
  <c r="U24" i="2" l="1"/>
  <c r="G28" i="2"/>
  <c r="L22" i="2"/>
  <c r="G33" i="2"/>
  <c r="G32" i="2"/>
  <c r="G26" i="2"/>
  <c r="T6" i="2"/>
  <c r="U6" i="2"/>
  <c r="G29" i="2"/>
  <c r="T24" i="2"/>
  <c r="U12" i="2"/>
  <c r="T12" i="2"/>
  <c r="L8" i="2"/>
  <c r="L27" i="2"/>
  <c r="G9" i="2"/>
  <c r="T17" i="2"/>
  <c r="U17" i="2"/>
  <c r="V17" i="2"/>
  <c r="U19" i="2"/>
  <c r="T19" i="2"/>
  <c r="T31" i="2"/>
  <c r="U31" i="2"/>
  <c r="G10" i="2"/>
  <c r="L30" i="2"/>
  <c r="G25" i="2"/>
  <c r="G15" i="2"/>
  <c r="G16" i="2"/>
  <c r="G14" i="2"/>
  <c r="G11" i="2"/>
  <c r="T7" i="2"/>
  <c r="U7" i="2"/>
  <c r="G18" i="2"/>
  <c r="L20" i="2"/>
  <c r="G13" i="2"/>
  <c r="V19" i="2" l="1"/>
  <c r="U28" i="2"/>
  <c r="T28" i="2"/>
  <c r="T5" i="2"/>
  <c r="T26" i="2"/>
  <c r="U26" i="2"/>
  <c r="T33" i="2"/>
  <c r="T22" i="2"/>
  <c r="V28" i="2"/>
  <c r="U5" i="2"/>
  <c r="U32" i="2"/>
  <c r="T32" i="2"/>
  <c r="T20" i="2"/>
  <c r="U20" i="2"/>
  <c r="U4" i="2"/>
  <c r="T4" i="2"/>
  <c r="U9" i="2"/>
  <c r="T9" i="2"/>
  <c r="T8" i="2"/>
  <c r="U8" i="2"/>
  <c r="V7" i="2"/>
  <c r="U11" i="2"/>
  <c r="T11" i="2"/>
  <c r="T16" i="2"/>
  <c r="U16" i="2"/>
  <c r="T21" i="2"/>
  <c r="U21" i="2"/>
  <c r="T30" i="2"/>
  <c r="U30" i="2"/>
  <c r="V12" i="2"/>
  <c r="U13" i="2"/>
  <c r="T13" i="2"/>
  <c r="T18" i="2"/>
  <c r="U18" i="2"/>
  <c r="T25" i="2"/>
  <c r="U25" i="2"/>
  <c r="V31" i="2"/>
  <c r="T27" i="2"/>
  <c r="U27" i="2"/>
  <c r="T29" i="2"/>
  <c r="U29" i="2"/>
  <c r="V6" i="2"/>
  <c r="T23" i="2"/>
  <c r="U23" i="2"/>
  <c r="T14" i="2"/>
  <c r="U14" i="2"/>
  <c r="T15" i="2"/>
  <c r="U15" i="2"/>
  <c r="U10" i="2"/>
  <c r="T10" i="2"/>
  <c r="V24" i="2"/>
  <c r="V30" i="2" l="1"/>
  <c r="V32" i="2"/>
  <c r="V21" i="2"/>
  <c r="V15" i="2"/>
  <c r="V4" i="2"/>
  <c r="V26" i="2"/>
  <c r="U33" i="2"/>
  <c r="V33" i="2"/>
  <c r="V16" i="2"/>
  <c r="V9" i="2"/>
  <c r="U22" i="2"/>
  <c r="V22" i="2"/>
  <c r="V29" i="2"/>
  <c r="V27" i="2"/>
  <c r="V25" i="2"/>
  <c r="V18" i="2"/>
  <c r="V20" i="2"/>
  <c r="V5" i="2"/>
  <c r="V10" i="2"/>
  <c r="V13" i="2"/>
  <c r="V11" i="2"/>
  <c r="V8" i="2"/>
  <c r="V14" i="2"/>
  <c r="V23" i="2"/>
  <c r="DT40" i="1" l="1"/>
  <c r="H25" i="3" s="1"/>
  <c r="DP40" i="1"/>
  <c r="D25" i="3" s="1"/>
  <c r="DN40" i="1"/>
  <c r="B25" i="3" s="1"/>
  <c r="DQ40" i="1"/>
  <c r="E25" i="3" s="1"/>
  <c r="DO40" i="1"/>
  <c r="C25" i="3" s="1"/>
  <c r="DR40" i="1"/>
  <c r="F25" i="3" s="1"/>
  <c r="DW40" i="1"/>
  <c r="K25" i="3" s="1"/>
  <c r="DU40" i="1"/>
  <c r="I25" i="3" s="1"/>
  <c r="DX40" i="1"/>
  <c r="L25" i="3" s="1"/>
  <c r="DS40" i="1"/>
  <c r="G25" i="3" s="1"/>
  <c r="DV40" i="1"/>
  <c r="J25" i="3" s="1"/>
  <c r="M25" i="3" l="1"/>
  <c r="E26" i="3" s="1"/>
  <c r="B26" i="3" l="1"/>
  <c r="L26" i="3"/>
  <c r="C26" i="3"/>
  <c r="I26" i="3"/>
  <c r="H26" i="3"/>
  <c r="F26" i="3"/>
  <c r="J26" i="3"/>
  <c r="G26" i="3"/>
  <c r="K26" i="3"/>
  <c r="D26" i="3"/>
</calcChain>
</file>

<file path=xl/sharedStrings.xml><?xml version="1.0" encoding="utf-8"?>
<sst xmlns="http://schemas.openxmlformats.org/spreadsheetml/2006/main" count="135" uniqueCount="106">
  <si>
    <t xml:space="preserve">Skole: </t>
  </si>
  <si>
    <t>Klasse:</t>
  </si>
  <si>
    <t>Opgave</t>
  </si>
  <si>
    <t>antal rigtige</t>
  </si>
  <si>
    <t>C-værdi</t>
  </si>
  <si>
    <t>antal</t>
  </si>
  <si>
    <t>Areal</t>
  </si>
  <si>
    <t>gennemsnit %</t>
  </si>
  <si>
    <t>standard %</t>
  </si>
  <si>
    <t>Opgaver</t>
  </si>
  <si>
    <t>antal klasse</t>
  </si>
  <si>
    <t>klasse %</t>
  </si>
  <si>
    <t>Standard %</t>
  </si>
  <si>
    <t>C-værdier</t>
  </si>
  <si>
    <t>Emne</t>
  </si>
  <si>
    <r>
      <t xml:space="preserve">NYT: skriv kun 1 ved </t>
    </r>
    <r>
      <rPr>
        <b/>
        <u/>
        <sz val="11"/>
        <color rgb="FFFF0000"/>
        <rFont val="Calibri"/>
        <family val="2"/>
        <scheme val="minor"/>
      </rPr>
      <t>FORKERT</t>
    </r>
    <r>
      <rPr>
        <b/>
        <sz val="11"/>
        <color rgb="FFFF0000"/>
        <rFont val="Calibri"/>
        <family val="2"/>
        <scheme val="minor"/>
      </rPr>
      <t xml:space="preserve"> svar</t>
    </r>
  </si>
  <si>
    <t>C0-C2: tyder på alvorlige indlæringsvanskeligheder</t>
  </si>
  <si>
    <t>C3: stoffet er usikkert indlært</t>
  </si>
  <si>
    <t>C4: standpunktet under middel</t>
  </si>
  <si>
    <t>C5: standpunktet er middel</t>
  </si>
  <si>
    <t>C6: standpunktet er over middel</t>
  </si>
  <si>
    <t>C7-C10: stoffet er sikkert indlært</t>
  </si>
  <si>
    <t>Kig på fordelingen af +, o og -</t>
  </si>
  <si>
    <t>C-værdierne kan groft oversættes således:</t>
  </si>
  <si>
    <t>A. P. Møller Skolen</t>
  </si>
  <si>
    <t>Askfelt Danske Skole</t>
  </si>
  <si>
    <t>Bavnehøj-Skolen</t>
  </si>
  <si>
    <t>Bredsted Danske Skole</t>
  </si>
  <si>
    <t>Bøl-Strukstrup Danske Skole</t>
  </si>
  <si>
    <t>Cornelius Hansen-Skolen</t>
  </si>
  <si>
    <t>Duborg-Skolen</t>
  </si>
  <si>
    <t>Ejderskolen</t>
  </si>
  <si>
    <t>Gottorp-Skolen</t>
  </si>
  <si>
    <t>Gustav Johannsen-Skolen</t>
  </si>
  <si>
    <t>Hans Helgesen-Skolen</t>
  </si>
  <si>
    <t>Hanved Danske Skole</t>
  </si>
  <si>
    <t>Harreslev Danske Skole</t>
  </si>
  <si>
    <t>Hatlund-Langballe Danske Skole</t>
  </si>
  <si>
    <t>Hiort Lorenzen Skolen</t>
  </si>
  <si>
    <t>Husby Danske Skole</t>
  </si>
  <si>
    <t>Husum Danske Skole</t>
  </si>
  <si>
    <t>Jaruplund Danske Skole</t>
  </si>
  <si>
    <t>Jens Jessen-Skolen</t>
  </si>
  <si>
    <t>Jernved Danske Skole</t>
  </si>
  <si>
    <t>Jes Kruse-Skolen</t>
  </si>
  <si>
    <t>Jørgensby-Skolen</t>
  </si>
  <si>
    <t>Kaj Munk-Skolen</t>
  </si>
  <si>
    <t>Kobbermølle Danske Skole</t>
  </si>
  <si>
    <t>Ladelund Ungdomsskole</t>
  </si>
  <si>
    <t>Ladelund-Tinningsted Da. Skole</t>
  </si>
  <si>
    <t>Lyksborg Danske Skole</t>
  </si>
  <si>
    <t>Læk Danske Skole</t>
  </si>
  <si>
    <t>Medelby Danske Skole</t>
  </si>
  <si>
    <t>Nibøl Danske Skole</t>
  </si>
  <si>
    <t>Ny SIS Skole</t>
  </si>
  <si>
    <t>Oksevejens Skole</t>
  </si>
  <si>
    <t>Risby Danske Skole</t>
  </si>
  <si>
    <t>Risum Skole/risem Schölj</t>
  </si>
  <si>
    <t>Satrup Danske Skole</t>
  </si>
  <si>
    <t>Skovlund-Valsbøl Da. Skole</t>
  </si>
  <si>
    <t>Store Vi Danske Skole</t>
  </si>
  <si>
    <t>Sønder Brarup Danske Skole</t>
  </si>
  <si>
    <t>Sørup Danske Skole</t>
  </si>
  <si>
    <t>Treja Danske Skole</t>
  </si>
  <si>
    <t>Trene-Skolen</t>
  </si>
  <si>
    <t>Uffe-Skolen</t>
  </si>
  <si>
    <t>Vanderup Danske Skole</t>
  </si>
  <si>
    <t>Vesterland-Kejtum Danske Skole</t>
  </si>
  <si>
    <t>Vestermølle Danske Skole</t>
  </si>
  <si>
    <t>Vidingherreds Danske Skole</t>
  </si>
  <si>
    <t>Vyk Danske Skole</t>
  </si>
  <si>
    <t>Nr:</t>
  </si>
  <si>
    <t>Vælg skole</t>
  </si>
  <si>
    <t>Navn eller pseudonym</t>
  </si>
  <si>
    <t>1-3</t>
  </si>
  <si>
    <t>Potens</t>
  </si>
  <si>
    <t>Brøk</t>
  </si>
  <si>
    <t>Del 1</t>
  </si>
  <si>
    <t>Algebra</t>
  </si>
  <si>
    <t>Del 2</t>
  </si>
  <si>
    <t>Geo.</t>
  </si>
  <si>
    <t>Hele MG</t>
  </si>
  <si>
    <t>4-5</t>
  </si>
  <si>
    <t>6-7</t>
  </si>
  <si>
    <t>8-13</t>
  </si>
  <si>
    <t>14-18</t>
  </si>
  <si>
    <t>1-18</t>
  </si>
  <si>
    <t>19-23</t>
  </si>
  <si>
    <t>24-32</t>
  </si>
  <si>
    <t>19-32</t>
  </si>
  <si>
    <t>34-40</t>
  </si>
  <si>
    <t>42-44</t>
  </si>
  <si>
    <t>45-47</t>
  </si>
  <si>
    <t>48-51</t>
  </si>
  <si>
    <t>33-51</t>
  </si>
  <si>
    <t>52-56</t>
  </si>
  <si>
    <t>1-60</t>
  </si>
  <si>
    <t>Kvadratrod</t>
  </si>
  <si>
    <t>Neg. Tal</t>
  </si>
  <si>
    <t>Procent</t>
  </si>
  <si>
    <t>Ligninge</t>
  </si>
  <si>
    <t>Flytning</t>
  </si>
  <si>
    <t>Rumfang</t>
  </si>
  <si>
    <t>Del 3</t>
  </si>
  <si>
    <t>Statistik</t>
  </si>
  <si>
    <t>Evalueringsark fælles evaluering MG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</si>
</sst>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5" xfId="0" applyBorder="1" applyProtection="1">
      <protection locked="0"/>
    </xf>
    <xf numFmtId="0" fontId="0" fillId="0" borderId="0" xfId="0" applyBorder="1"/>
    <xf numFmtId="49" fontId="0" fillId="0" borderId="9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11" xfId="0" applyBorder="1" applyProtection="1"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  <xf numFmtId="49" fontId="0" fillId="0" borderId="15" xfId="0" applyNumberFormat="1" applyBorder="1" applyAlignment="1" applyProtection="1">
      <alignment horizontal="center"/>
      <protection hidden="1"/>
    </xf>
    <xf numFmtId="49" fontId="0" fillId="0" borderId="5" xfId="0" applyNumberFormat="1" applyBorder="1" applyAlignment="1" applyProtection="1">
      <alignment horizontal="center"/>
      <protection hidden="1"/>
    </xf>
    <xf numFmtId="49" fontId="0" fillId="0" borderId="17" xfId="0" applyNumberFormat="1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22" xfId="0" applyBorder="1"/>
    <xf numFmtId="0" fontId="0" fillId="0" borderId="5" xfId="0" applyBorder="1" applyAlignment="1" applyProtection="1">
      <alignment horizontal="center"/>
      <protection hidden="1"/>
    </xf>
    <xf numFmtId="1" fontId="0" fillId="0" borderId="5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5" xfId="0" applyFill="1" applyBorder="1" applyProtection="1">
      <protection hidden="1"/>
    </xf>
    <xf numFmtId="0" fontId="3" fillId="0" borderId="0" xfId="0" applyFont="1"/>
    <xf numFmtId="1" fontId="0" fillId="0" borderId="5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locked="0"/>
    </xf>
    <xf numFmtId="0" fontId="2" fillId="0" borderId="24" xfId="0" applyFont="1" applyBorder="1" applyProtection="1">
      <protection hidden="1"/>
    </xf>
    <xf numFmtId="0" fontId="2" fillId="0" borderId="18" xfId="0" applyFont="1" applyBorder="1" applyProtection="1">
      <protection hidden="1"/>
    </xf>
    <xf numFmtId="0" fontId="0" fillId="0" borderId="2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12" xfId="0" applyBorder="1" applyAlignment="1" applyProtection="1">
      <alignment horizontal="left"/>
      <protection hidden="1"/>
    </xf>
    <xf numFmtId="0" fontId="0" fillId="0" borderId="10" xfId="0" applyBorder="1" applyProtection="1">
      <protection hidden="1"/>
    </xf>
    <xf numFmtId="0" fontId="0" fillId="0" borderId="16" xfId="0" applyBorder="1" applyAlignment="1" applyProtection="1">
      <alignment horizontal="left"/>
      <protection hidden="1"/>
    </xf>
    <xf numFmtId="0" fontId="0" fillId="0" borderId="8" xfId="0" applyBorder="1" applyProtection="1"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5" xfId="0" applyNumberFormat="1" applyBorder="1" applyProtection="1">
      <protection locked="0"/>
    </xf>
    <xf numFmtId="0" fontId="0" fillId="0" borderId="26" xfId="0" applyBorder="1" applyProtection="1">
      <protection hidden="1"/>
    </xf>
    <xf numFmtId="0" fontId="0" fillId="0" borderId="20" xfId="0" applyBorder="1"/>
    <xf numFmtId="0" fontId="0" fillId="0" borderId="24" xfId="0" applyBorder="1" applyProtection="1">
      <protection hidden="1"/>
    </xf>
    <xf numFmtId="0" fontId="0" fillId="0" borderId="19" xfId="0" applyBorder="1"/>
    <xf numFmtId="0" fontId="0" fillId="0" borderId="27" xfId="0" applyBorder="1" applyProtection="1">
      <protection hidden="1"/>
    </xf>
    <xf numFmtId="0" fontId="0" fillId="0" borderId="28" xfId="0" applyBorder="1"/>
    <xf numFmtId="0" fontId="0" fillId="0" borderId="29" xfId="0" applyBorder="1"/>
    <xf numFmtId="0" fontId="0" fillId="0" borderId="0" xfId="0"/>
    <xf numFmtId="1" fontId="0" fillId="0" borderId="0" xfId="0" applyNumberFormat="1" applyAlignment="1">
      <alignment vertical="center"/>
    </xf>
    <xf numFmtId="1" fontId="0" fillId="0" borderId="0" xfId="0" quotePrefix="1" applyNumberFormat="1" applyAlignment="1">
      <alignment vertical="center"/>
    </xf>
    <xf numFmtId="0" fontId="1" fillId="3" borderId="0" xfId="0" applyFont="1" applyFill="1" applyProtection="1">
      <protection hidden="1"/>
    </xf>
    <xf numFmtId="49" fontId="1" fillId="3" borderId="0" xfId="0" applyNumberFormat="1" applyFont="1" applyFill="1" applyProtection="1">
      <protection hidden="1"/>
    </xf>
    <xf numFmtId="0" fontId="1" fillId="3" borderId="0" xfId="0" applyFont="1" applyFill="1"/>
    <xf numFmtId="0" fontId="0" fillId="0" borderId="28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5" xfId="0" applyBorder="1"/>
    <xf numFmtId="0" fontId="0" fillId="0" borderId="5" xfId="0" applyFill="1" applyBorder="1"/>
    <xf numFmtId="0" fontId="0" fillId="0" borderId="30" xfId="0" applyFill="1" applyBorder="1" applyAlignment="1" applyProtection="1">
      <alignment horizontal="center"/>
      <protection hidden="1"/>
    </xf>
    <xf numFmtId="0" fontId="0" fillId="0" borderId="0" xfId="0" applyFont="1"/>
    <xf numFmtId="0" fontId="1" fillId="0" borderId="0" xfId="0" applyFont="1"/>
    <xf numFmtId="0" fontId="1" fillId="3" borderId="4" xfId="0" applyFont="1" applyFill="1" applyBorder="1"/>
    <xf numFmtId="0" fontId="0" fillId="3" borderId="4" xfId="0" applyFont="1" applyFill="1" applyBorder="1" applyProtection="1">
      <protection hidden="1"/>
    </xf>
    <xf numFmtId="1" fontId="6" fillId="0" borderId="21" xfId="0" applyNumberFormat="1" applyFont="1" applyBorder="1" applyProtection="1">
      <protection hidden="1"/>
    </xf>
    <xf numFmtId="0" fontId="2" fillId="0" borderId="31" xfId="0" applyFont="1" applyBorder="1" applyAlignment="1" applyProtection="1">
      <alignment horizontal="center"/>
      <protection hidden="1"/>
    </xf>
    <xf numFmtId="49" fontId="0" fillId="0" borderId="18" xfId="0" applyNumberForma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49" fontId="0" fillId="0" borderId="4" xfId="0" applyNumberFormat="1" applyBorder="1" applyAlignment="1" applyProtection="1">
      <alignment horizontal="center"/>
      <protection hidden="1"/>
    </xf>
    <xf numFmtId="0" fontId="0" fillId="0" borderId="35" xfId="0" applyBorder="1" applyProtection="1">
      <protection hidden="1"/>
    </xf>
    <xf numFmtId="0" fontId="0" fillId="0" borderId="36" xfId="0" applyBorder="1" applyProtection="1">
      <protection hidden="1"/>
    </xf>
    <xf numFmtId="49" fontId="0" fillId="0" borderId="32" xfId="0" applyNumberFormat="1" applyBorder="1" applyAlignment="1" applyProtection="1">
      <alignment horizontal="center"/>
      <protection hidden="1"/>
    </xf>
    <xf numFmtId="49" fontId="0" fillId="0" borderId="34" xfId="0" applyNumberFormat="1" applyBorder="1" applyAlignment="1" applyProtection="1">
      <alignment horizontal="center"/>
      <protection hidden="1"/>
    </xf>
    <xf numFmtId="0" fontId="0" fillId="0" borderId="33" xfId="0" applyBorder="1" applyAlignment="1" applyProtection="1">
      <alignment horizontal="center"/>
      <protection hidden="1"/>
    </xf>
    <xf numFmtId="49" fontId="1" fillId="0" borderId="4" xfId="0" applyNumberFormat="1" applyFont="1" applyBorder="1" applyAlignment="1" applyProtection="1">
      <alignment horizontal="center"/>
      <protection hidden="1"/>
    </xf>
    <xf numFmtId="49" fontId="1" fillId="0" borderId="34" xfId="0" applyNumberFormat="1" applyFont="1" applyBorder="1" applyAlignment="1" applyProtection="1">
      <alignment horizontal="center"/>
      <protection hidden="1"/>
    </xf>
    <xf numFmtId="0" fontId="0" fillId="0" borderId="31" xfId="0" applyBorder="1" applyAlignment="1" applyProtection="1">
      <alignment horizontal="center"/>
      <protection hidden="1"/>
    </xf>
    <xf numFmtId="49" fontId="1" fillId="0" borderId="18" xfId="0" applyNumberFormat="1" applyFont="1" applyBorder="1" applyAlignment="1" applyProtection="1">
      <alignment horizontal="center"/>
      <protection hidden="1"/>
    </xf>
    <xf numFmtId="49" fontId="1" fillId="0" borderId="32" xfId="0" applyNumberFormat="1" applyFon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1" fontId="1" fillId="0" borderId="0" xfId="0" applyNumberFormat="1" applyFont="1"/>
    <xf numFmtId="49" fontId="1" fillId="0" borderId="0" xfId="0" applyNumberFormat="1" applyFont="1"/>
    <xf numFmtId="0" fontId="0" fillId="4" borderId="18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28" xfId="0" applyBorder="1" applyAlignment="1">
      <alignment horizontal="center"/>
    </xf>
    <xf numFmtId="0" fontId="0" fillId="3" borderId="0" xfId="0" applyFont="1" applyFill="1" applyProtection="1">
      <protection hidden="1"/>
    </xf>
    <xf numFmtId="49" fontId="0" fillId="0" borderId="37" xfId="0" applyNumberFormat="1" applyBorder="1" applyAlignment="1" applyProtection="1">
      <alignment horizontal="center"/>
      <protection hidden="1"/>
    </xf>
    <xf numFmtId="49" fontId="0" fillId="0" borderId="27" xfId="0" applyNumberFormat="1" applyBorder="1" applyAlignment="1" applyProtection="1">
      <alignment horizontal="center"/>
      <protection hidden="1"/>
    </xf>
    <xf numFmtId="49" fontId="0" fillId="0" borderId="38" xfId="0" applyNumberFormat="1" applyBorder="1" applyAlignment="1" applyProtection="1">
      <alignment horizontal="center"/>
      <protection hidden="1"/>
    </xf>
    <xf numFmtId="49" fontId="0" fillId="0" borderId="29" xfId="0" applyNumberFormat="1" applyBorder="1" applyAlignment="1" applyProtection="1">
      <alignment horizontal="center"/>
      <protection hidden="1"/>
    </xf>
    <xf numFmtId="49" fontId="0" fillId="3" borderId="8" xfId="0" applyNumberFormat="1" applyFont="1" applyFill="1" applyBorder="1" applyAlignment="1" applyProtection="1">
      <alignment horizontal="center" vertical="center"/>
      <protection hidden="1"/>
    </xf>
    <xf numFmtId="49" fontId="0" fillId="3" borderId="9" xfId="0" applyNumberFormat="1" applyFont="1" applyFill="1" applyBorder="1" applyAlignment="1" applyProtection="1">
      <alignment horizontal="center" vertical="center"/>
      <protection hidden="1"/>
    </xf>
    <xf numFmtId="49" fontId="0" fillId="3" borderId="32" xfId="0" applyNumberFormat="1" applyFont="1" applyFill="1" applyBorder="1" applyAlignment="1" applyProtection="1">
      <alignment horizontal="center" vertical="center"/>
      <protection hidden="1"/>
    </xf>
    <xf numFmtId="49" fontId="0" fillId="3" borderId="34" xfId="0" applyNumberFormat="1" applyFont="1" applyFill="1" applyBorder="1" applyAlignment="1" applyProtection="1">
      <alignment horizontal="center" vertical="center"/>
      <protection hidden="1"/>
    </xf>
    <xf numFmtId="49" fontId="0" fillId="3" borderId="15" xfId="0" applyNumberFormat="1" applyFont="1" applyFill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/>
      <protection hidden="1"/>
    </xf>
    <xf numFmtId="49" fontId="0" fillId="3" borderId="36" xfId="0" applyNumberFormat="1" applyFont="1" applyFill="1" applyBorder="1" applyAlignment="1" applyProtection="1">
      <alignment horizontal="center" vertical="center"/>
      <protection hidden="1"/>
    </xf>
    <xf numFmtId="49" fontId="0" fillId="0" borderId="28" xfId="0" applyNumberFormat="1" applyBorder="1" applyAlignment="1" applyProtection="1">
      <alignment horizontal="center"/>
      <protection hidden="1"/>
    </xf>
    <xf numFmtId="49" fontId="0" fillId="0" borderId="23" xfId="0" applyNumberFormat="1" applyBorder="1" applyAlignment="1" applyProtection="1">
      <alignment horizontal="center"/>
      <protection hidden="1"/>
    </xf>
    <xf numFmtId="49" fontId="0" fillId="0" borderId="36" xfId="0" applyNumberFormat="1" applyBorder="1" applyAlignment="1" applyProtection="1">
      <alignment horizontal="center"/>
      <protection hidden="1"/>
    </xf>
    <xf numFmtId="49" fontId="1" fillId="0" borderId="29" xfId="0" applyNumberFormat="1" applyFont="1" applyBorder="1" applyAlignment="1" applyProtection="1">
      <alignment horizontal="center"/>
      <protection hidden="1"/>
    </xf>
    <xf numFmtId="49" fontId="1" fillId="0" borderId="27" xfId="0" applyNumberFormat="1" applyFont="1" applyBorder="1" applyAlignment="1" applyProtection="1">
      <alignment horizontal="center"/>
      <protection hidden="1"/>
    </xf>
    <xf numFmtId="0" fontId="1" fillId="0" borderId="22" xfId="0" applyFont="1" applyBorder="1"/>
    <xf numFmtId="0" fontId="1" fillId="0" borderId="0" xfId="0" applyFont="1" applyBorder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37330564611784E-2"/>
          <c:y val="7.4548702245552642E-2"/>
          <c:w val="0.91356717492419137"/>
          <c:h val="0.8326195683872849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'resultater klasse'!$B$2:$CJ$2</c:f>
              <c:numCache>
                <c:formatCode>General</c:formatCode>
                <c:ptCount val="8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</c:numCache>
            </c:numRef>
          </c:cat>
          <c:val>
            <c:numRef>
              <c:f>'resultater klasse'!$B$3:$CJ$3</c:f>
              <c:numCache>
                <c:formatCode>0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</c:numCache>
            </c:numRef>
          </c:val>
        </c:ser>
        <c:ser>
          <c:idx val="2"/>
          <c:order val="1"/>
          <c:tx>
            <c:strRef>
              <c:f>'resultater klasse'!$A$4</c:f>
              <c:strCache>
                <c:ptCount val="1"/>
                <c:pt idx="0">
                  <c:v>standard %</c:v>
                </c:pt>
              </c:strCache>
            </c:strRef>
          </c:tx>
          <c:invertIfNegative val="0"/>
          <c:cat>
            <c:numRef>
              <c:f>'resultater klasse'!$B$2:$CJ$2</c:f>
              <c:numCache>
                <c:formatCode>General</c:formatCode>
                <c:ptCount val="8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</c:numCache>
            </c:numRef>
          </c:cat>
          <c:val>
            <c:numRef>
              <c:f>'resultater klasse'!$B$4:$CJ$4</c:f>
              <c:numCache>
                <c:formatCode>General</c:formatCode>
                <c:ptCount val="87"/>
                <c:pt idx="0">
                  <c:v>62</c:v>
                </c:pt>
                <c:pt idx="1">
                  <c:v>71</c:v>
                </c:pt>
                <c:pt idx="2">
                  <c:v>95</c:v>
                </c:pt>
                <c:pt idx="3">
                  <c:v>84</c:v>
                </c:pt>
                <c:pt idx="4">
                  <c:v>86</c:v>
                </c:pt>
                <c:pt idx="5">
                  <c:v>71</c:v>
                </c:pt>
                <c:pt idx="6">
                  <c:v>98</c:v>
                </c:pt>
                <c:pt idx="7">
                  <c:v>81</c:v>
                </c:pt>
                <c:pt idx="8">
                  <c:v>53</c:v>
                </c:pt>
                <c:pt idx="9">
                  <c:v>46</c:v>
                </c:pt>
                <c:pt idx="10">
                  <c:v>76</c:v>
                </c:pt>
                <c:pt idx="11">
                  <c:v>69</c:v>
                </c:pt>
                <c:pt idx="12">
                  <c:v>74</c:v>
                </c:pt>
                <c:pt idx="13">
                  <c:v>67</c:v>
                </c:pt>
                <c:pt idx="14">
                  <c:v>69</c:v>
                </c:pt>
                <c:pt idx="15">
                  <c:v>67</c:v>
                </c:pt>
                <c:pt idx="16">
                  <c:v>31</c:v>
                </c:pt>
                <c:pt idx="17">
                  <c:v>77</c:v>
                </c:pt>
                <c:pt idx="18">
                  <c:v>79</c:v>
                </c:pt>
                <c:pt idx="19">
                  <c:v>44</c:v>
                </c:pt>
                <c:pt idx="20">
                  <c:v>66</c:v>
                </c:pt>
                <c:pt idx="21">
                  <c:v>83</c:v>
                </c:pt>
                <c:pt idx="22">
                  <c:v>72</c:v>
                </c:pt>
                <c:pt idx="23">
                  <c:v>25</c:v>
                </c:pt>
                <c:pt idx="24">
                  <c:v>89</c:v>
                </c:pt>
                <c:pt idx="25">
                  <c:v>79</c:v>
                </c:pt>
                <c:pt idx="26">
                  <c:v>76</c:v>
                </c:pt>
                <c:pt idx="27">
                  <c:v>78</c:v>
                </c:pt>
                <c:pt idx="28">
                  <c:v>93</c:v>
                </c:pt>
                <c:pt idx="29">
                  <c:v>36</c:v>
                </c:pt>
                <c:pt idx="30">
                  <c:v>95</c:v>
                </c:pt>
                <c:pt idx="31">
                  <c:v>95</c:v>
                </c:pt>
                <c:pt idx="32">
                  <c:v>100</c:v>
                </c:pt>
                <c:pt idx="33">
                  <c:v>87</c:v>
                </c:pt>
                <c:pt idx="34">
                  <c:v>89</c:v>
                </c:pt>
                <c:pt idx="35">
                  <c:v>71</c:v>
                </c:pt>
                <c:pt idx="36">
                  <c:v>47</c:v>
                </c:pt>
                <c:pt idx="37">
                  <c:v>73</c:v>
                </c:pt>
                <c:pt idx="38">
                  <c:v>12</c:v>
                </c:pt>
                <c:pt idx="39">
                  <c:v>61</c:v>
                </c:pt>
                <c:pt idx="40">
                  <c:v>48</c:v>
                </c:pt>
                <c:pt idx="41">
                  <c:v>48</c:v>
                </c:pt>
                <c:pt idx="42">
                  <c:v>45</c:v>
                </c:pt>
                <c:pt idx="43">
                  <c:v>66</c:v>
                </c:pt>
                <c:pt idx="44">
                  <c:v>93</c:v>
                </c:pt>
                <c:pt idx="45">
                  <c:v>88</c:v>
                </c:pt>
                <c:pt idx="46">
                  <c:v>91</c:v>
                </c:pt>
                <c:pt idx="47">
                  <c:v>56</c:v>
                </c:pt>
                <c:pt idx="48">
                  <c:v>36</c:v>
                </c:pt>
                <c:pt idx="49">
                  <c:v>42</c:v>
                </c:pt>
                <c:pt idx="50">
                  <c:v>66</c:v>
                </c:pt>
                <c:pt idx="51">
                  <c:v>64</c:v>
                </c:pt>
                <c:pt idx="52">
                  <c:v>59</c:v>
                </c:pt>
                <c:pt idx="53">
                  <c:v>27</c:v>
                </c:pt>
                <c:pt idx="54">
                  <c:v>67</c:v>
                </c:pt>
                <c:pt idx="55">
                  <c:v>57</c:v>
                </c:pt>
                <c:pt idx="56">
                  <c:v>66</c:v>
                </c:pt>
                <c:pt idx="57">
                  <c:v>46</c:v>
                </c:pt>
                <c:pt idx="58">
                  <c:v>86</c:v>
                </c:pt>
                <c:pt idx="59">
                  <c:v>53</c:v>
                </c:pt>
                <c:pt idx="60">
                  <c:v>65</c:v>
                </c:pt>
                <c:pt idx="61">
                  <c:v>89</c:v>
                </c:pt>
                <c:pt idx="62">
                  <c:v>56</c:v>
                </c:pt>
                <c:pt idx="63">
                  <c:v>50</c:v>
                </c:pt>
                <c:pt idx="64">
                  <c:v>70</c:v>
                </c:pt>
                <c:pt idx="65">
                  <c:v>52</c:v>
                </c:pt>
                <c:pt idx="66">
                  <c:v>69</c:v>
                </c:pt>
                <c:pt idx="67">
                  <c:v>89</c:v>
                </c:pt>
                <c:pt idx="68">
                  <c:v>65</c:v>
                </c:pt>
                <c:pt idx="69">
                  <c:v>40</c:v>
                </c:pt>
                <c:pt idx="70">
                  <c:v>52</c:v>
                </c:pt>
                <c:pt idx="71">
                  <c:v>88</c:v>
                </c:pt>
                <c:pt idx="72">
                  <c:v>73</c:v>
                </c:pt>
                <c:pt idx="73">
                  <c:v>47</c:v>
                </c:pt>
                <c:pt idx="74">
                  <c:v>78</c:v>
                </c:pt>
                <c:pt idx="75">
                  <c:v>47</c:v>
                </c:pt>
                <c:pt idx="76">
                  <c:v>71</c:v>
                </c:pt>
                <c:pt idx="77">
                  <c:v>35</c:v>
                </c:pt>
                <c:pt idx="78">
                  <c:v>92</c:v>
                </c:pt>
                <c:pt idx="79">
                  <c:v>30</c:v>
                </c:pt>
                <c:pt idx="80">
                  <c:v>62</c:v>
                </c:pt>
                <c:pt idx="81">
                  <c:v>86</c:v>
                </c:pt>
                <c:pt idx="82">
                  <c:v>51</c:v>
                </c:pt>
                <c:pt idx="83">
                  <c:v>78</c:v>
                </c:pt>
                <c:pt idx="84">
                  <c:v>53</c:v>
                </c:pt>
                <c:pt idx="85">
                  <c:v>56</c:v>
                </c:pt>
                <c:pt idx="86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820736"/>
        <c:axId val="331002240"/>
      </c:barChart>
      <c:catAx>
        <c:axId val="32282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1002240"/>
        <c:crosses val="autoZero"/>
        <c:auto val="1"/>
        <c:lblAlgn val="ctr"/>
        <c:lblOffset val="100"/>
        <c:noMultiLvlLbl val="0"/>
      </c:catAx>
      <c:valAx>
        <c:axId val="33100224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322820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809635497690447"/>
          <c:y val="0.41628277434178862"/>
          <c:w val="6.1903645023095533E-2"/>
          <c:h val="0.1674344513164228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'resultater klasse'!$A$26</c:f>
              <c:strCache>
                <c:ptCount val="1"/>
                <c:pt idx="0">
                  <c:v>klasse %</c:v>
                </c:pt>
              </c:strCache>
            </c:strRef>
          </c:tx>
          <c:invertIfNegative val="0"/>
          <c:cat>
            <c:numRef>
              <c:f>'resultater klasse'!$B$24:$L$24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'resultater klasse'!$B$26:$L$26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'resultater klasse'!$A$27</c:f>
              <c:strCache>
                <c:ptCount val="1"/>
                <c:pt idx="0">
                  <c:v>Standard %</c:v>
                </c:pt>
              </c:strCache>
            </c:strRef>
          </c:tx>
          <c:invertIfNegative val="0"/>
          <c:cat>
            <c:numRef>
              <c:f>'resultater klasse'!$B$24:$L$24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'resultater klasse'!$B$27:$L$27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  <c:pt idx="6">
                  <c:v>17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433216"/>
        <c:axId val="323434752"/>
      </c:barChart>
      <c:catAx>
        <c:axId val="32343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3434752"/>
        <c:crosses val="autoZero"/>
        <c:auto val="1"/>
        <c:lblAlgn val="ctr"/>
        <c:lblOffset val="100"/>
        <c:noMultiLvlLbl val="0"/>
      </c:catAx>
      <c:valAx>
        <c:axId val="3234347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323433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9525</xdr:rowOff>
    </xdr:from>
    <xdr:to>
      <xdr:col>65</xdr:col>
      <xdr:colOff>171450</xdr:colOff>
      <xdr:row>20</xdr:row>
      <xdr:rowOff>95250</xdr:rowOff>
    </xdr:to>
    <xdr:graphicFrame macro="">
      <xdr:nvGraphicFramePr>
        <xdr:cNvPr id="3139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95250</xdr:colOff>
      <xdr:row>23</xdr:row>
      <xdr:rowOff>9525</xdr:rowOff>
    </xdr:from>
    <xdr:to>
      <xdr:col>54</xdr:col>
      <xdr:colOff>142875</xdr:colOff>
      <xdr:row>37</xdr:row>
      <xdr:rowOff>85725</xdr:rowOff>
    </xdr:to>
    <xdr:graphicFrame macro="">
      <xdr:nvGraphicFramePr>
        <xdr:cNvPr id="3140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B1:EI49"/>
  <sheetViews>
    <sheetView tabSelected="1" zoomScale="90" zoomScaleNormal="90" workbookViewId="0">
      <selection activeCell="E4" sqref="E4:P4"/>
    </sheetView>
  </sheetViews>
  <sheetFormatPr defaultColWidth="11.42578125" defaultRowHeight="15" x14ac:dyDescent="0.25"/>
  <cols>
    <col min="1" max="1" width="2.42578125" customWidth="1"/>
    <col min="2" max="2" width="4.42578125" customWidth="1"/>
    <col min="3" max="3" width="17.42578125" customWidth="1"/>
    <col min="4" max="4" width="1.140625" customWidth="1"/>
    <col min="5" max="12" width="2.7109375" customWidth="1"/>
    <col min="13" max="64" width="3" customWidth="1"/>
    <col min="65" max="86" width="7.5703125" customWidth="1"/>
    <col min="87" max="87" width="7.5703125" style="48" customWidth="1"/>
    <col min="88" max="88" width="7.5703125" customWidth="1"/>
    <col min="89" max="101" width="6" customWidth="1"/>
    <col min="102" max="104" width="7" customWidth="1"/>
    <col min="105" max="109" width="9.140625" customWidth="1"/>
    <col min="110" max="132" width="5.7109375" customWidth="1"/>
    <col min="133" max="134" width="2.85546875" customWidth="1"/>
    <col min="135" max="135" width="12.5703125" bestFit="1" customWidth="1"/>
  </cols>
  <sheetData>
    <row r="1" spans="2:139" ht="15.75" thickBot="1" x14ac:dyDescent="0.3"/>
    <row r="2" spans="2:139" ht="15.75" thickBot="1" x14ac:dyDescent="0.3">
      <c r="C2" t="s">
        <v>105</v>
      </c>
      <c r="S2" s="83" t="s">
        <v>15</v>
      </c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5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</row>
    <row r="3" spans="2:139" x14ac:dyDescent="0.25">
      <c r="C3" t="s">
        <v>71</v>
      </c>
      <c r="E3" s="92">
        <f>LOOKUP(E4,skoler!B1:B48,skoler!A1:A48)</f>
        <v>1</v>
      </c>
      <c r="F3" s="92"/>
      <c r="G3" s="92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>
        <v>3</v>
      </c>
      <c r="CI3" s="60">
        <v>2</v>
      </c>
      <c r="CJ3" s="60">
        <v>2</v>
      </c>
      <c r="CK3" s="79">
        <v>6</v>
      </c>
      <c r="CL3" s="79">
        <v>5</v>
      </c>
      <c r="CM3" s="79">
        <v>18</v>
      </c>
      <c r="CN3" s="79">
        <v>5</v>
      </c>
      <c r="CO3" s="79">
        <v>9</v>
      </c>
      <c r="CP3" s="79">
        <v>14</v>
      </c>
      <c r="CQ3" s="79">
        <v>7</v>
      </c>
      <c r="CR3" s="79">
        <v>3</v>
      </c>
      <c r="CS3" s="79">
        <v>3</v>
      </c>
      <c r="CT3" s="79">
        <v>4</v>
      </c>
      <c r="CU3" s="79">
        <v>19</v>
      </c>
      <c r="CV3" s="79">
        <v>5</v>
      </c>
      <c r="CW3" s="79">
        <v>60</v>
      </c>
      <c r="CX3" s="79"/>
      <c r="CY3" s="79"/>
      <c r="CZ3" s="79"/>
      <c r="DA3" s="60"/>
      <c r="DB3" s="60"/>
      <c r="DC3" s="60"/>
      <c r="DD3" s="60"/>
      <c r="DE3" s="60"/>
      <c r="DF3" s="79">
        <v>3</v>
      </c>
      <c r="DG3" s="79">
        <v>4</v>
      </c>
      <c r="DH3" s="79">
        <v>7</v>
      </c>
      <c r="DI3" s="79">
        <v>10</v>
      </c>
      <c r="DJ3" s="79">
        <v>6</v>
      </c>
      <c r="DK3" s="79">
        <v>5</v>
      </c>
      <c r="DL3" s="79">
        <v>35</v>
      </c>
      <c r="DM3" s="79">
        <v>8</v>
      </c>
      <c r="DN3" s="79">
        <v>7</v>
      </c>
      <c r="DO3" s="79">
        <v>3</v>
      </c>
      <c r="DP3" s="79">
        <v>18</v>
      </c>
      <c r="DQ3" s="79">
        <v>8</v>
      </c>
      <c r="DR3" s="79">
        <v>2</v>
      </c>
      <c r="DS3" s="79">
        <v>4</v>
      </c>
      <c r="DT3" s="79">
        <v>4</v>
      </c>
      <c r="DU3" s="79">
        <v>3</v>
      </c>
      <c r="DV3" s="79">
        <v>8</v>
      </c>
      <c r="DW3" s="79">
        <v>5</v>
      </c>
      <c r="DX3" s="79">
        <v>87</v>
      </c>
      <c r="DY3" s="60"/>
      <c r="DZ3" s="60"/>
      <c r="EA3" s="60"/>
      <c r="EB3" s="60"/>
      <c r="EC3" s="60"/>
      <c r="ED3" s="60"/>
      <c r="EE3" s="60"/>
      <c r="EF3" s="28"/>
    </row>
    <row r="4" spans="2:139" x14ac:dyDescent="0.25">
      <c r="C4" t="s">
        <v>0</v>
      </c>
      <c r="D4" s="30"/>
      <c r="E4" s="86" t="s">
        <v>72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  <c r="Q4" t="s">
        <v>1</v>
      </c>
      <c r="T4" s="81"/>
      <c r="U4" s="89"/>
      <c r="V4" s="89"/>
      <c r="W4" s="82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>
        <v>1</v>
      </c>
      <c r="CI4" s="60">
        <v>1</v>
      </c>
      <c r="CJ4" s="60">
        <v>1</v>
      </c>
      <c r="CK4" s="79">
        <v>1</v>
      </c>
      <c r="CL4" s="79">
        <v>3</v>
      </c>
      <c r="CM4" s="79">
        <v>8</v>
      </c>
      <c r="CN4" s="79">
        <v>1</v>
      </c>
      <c r="CO4" s="79">
        <v>3</v>
      </c>
      <c r="CP4" s="79">
        <v>4</v>
      </c>
      <c r="CQ4" s="79">
        <v>4</v>
      </c>
      <c r="CR4" s="79">
        <v>0</v>
      </c>
      <c r="CS4" s="79">
        <v>1</v>
      </c>
      <c r="CT4" s="79">
        <v>0</v>
      </c>
      <c r="CU4" s="79">
        <v>7</v>
      </c>
      <c r="CV4" s="79">
        <v>2</v>
      </c>
      <c r="CW4" s="79">
        <v>22</v>
      </c>
      <c r="CX4" s="79"/>
      <c r="CY4" s="79"/>
      <c r="CZ4" s="79"/>
      <c r="DA4" s="80"/>
      <c r="DB4" s="80"/>
      <c r="DC4" s="80"/>
      <c r="DD4" s="80"/>
      <c r="DE4" s="80"/>
      <c r="DF4" s="79">
        <v>2</v>
      </c>
      <c r="DG4" s="79">
        <v>2</v>
      </c>
      <c r="DH4" s="79">
        <v>5</v>
      </c>
      <c r="DI4" s="79">
        <v>4</v>
      </c>
      <c r="DJ4" s="79">
        <v>3</v>
      </c>
      <c r="DK4" s="79">
        <v>4</v>
      </c>
      <c r="DL4" s="79">
        <v>19</v>
      </c>
      <c r="DM4" s="79">
        <v>1</v>
      </c>
      <c r="DN4" s="79">
        <v>3</v>
      </c>
      <c r="DO4" s="79">
        <v>1</v>
      </c>
      <c r="DP4" s="79">
        <v>6</v>
      </c>
      <c r="DQ4" s="79">
        <v>3</v>
      </c>
      <c r="DR4" s="79">
        <v>1</v>
      </c>
      <c r="DS4" s="79">
        <v>1</v>
      </c>
      <c r="DT4" s="79">
        <v>1</v>
      </c>
      <c r="DU4" s="79">
        <v>1</v>
      </c>
      <c r="DV4" s="79">
        <v>3</v>
      </c>
      <c r="DW4" s="79">
        <v>1</v>
      </c>
      <c r="DX4" s="79">
        <v>39</v>
      </c>
      <c r="DY4" s="80"/>
      <c r="DZ4" s="80"/>
      <c r="EA4" s="80"/>
      <c r="EB4" s="80"/>
      <c r="EC4" s="80"/>
      <c r="ED4" s="80"/>
      <c r="EE4" s="80"/>
      <c r="EF4" s="59"/>
      <c r="EG4" s="59"/>
      <c r="EH4" s="59"/>
      <c r="EI4" s="59"/>
    </row>
    <row r="5" spans="2:139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 t="s">
        <v>2</v>
      </c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>
        <v>0</v>
      </c>
      <c r="CJ5" s="5">
        <v>0</v>
      </c>
      <c r="CK5" s="79">
        <v>0</v>
      </c>
      <c r="CL5" s="79">
        <v>1</v>
      </c>
      <c r="CM5" s="79">
        <v>6</v>
      </c>
      <c r="CN5" s="79">
        <v>0</v>
      </c>
      <c r="CO5" s="79">
        <v>1</v>
      </c>
      <c r="CP5" s="79">
        <v>3</v>
      </c>
      <c r="CQ5" s="79">
        <v>1</v>
      </c>
      <c r="CR5" s="79"/>
      <c r="CS5" s="79">
        <v>0</v>
      </c>
      <c r="CT5" s="79"/>
      <c r="CU5" s="79">
        <v>5</v>
      </c>
      <c r="CV5" s="79">
        <v>1</v>
      </c>
      <c r="CW5" s="79">
        <v>19</v>
      </c>
      <c r="CX5" s="79"/>
      <c r="CY5" s="79"/>
      <c r="CZ5" s="79"/>
      <c r="DA5" s="80"/>
      <c r="DB5" s="80"/>
      <c r="DC5" s="80"/>
      <c r="DD5" s="80"/>
      <c r="DE5" s="80"/>
      <c r="DF5" s="79">
        <v>1</v>
      </c>
      <c r="DG5" s="79">
        <v>1</v>
      </c>
      <c r="DH5" s="79">
        <v>1</v>
      </c>
      <c r="DI5" s="79">
        <v>1</v>
      </c>
      <c r="DJ5" s="79">
        <v>2</v>
      </c>
      <c r="DK5" s="79">
        <v>3</v>
      </c>
      <c r="DL5" s="79">
        <v>11</v>
      </c>
      <c r="DM5" s="79">
        <v>0</v>
      </c>
      <c r="DN5" s="79">
        <v>1</v>
      </c>
      <c r="DO5" s="79">
        <v>0</v>
      </c>
      <c r="DP5" s="79">
        <v>3</v>
      </c>
      <c r="DQ5" s="79">
        <v>1</v>
      </c>
      <c r="DR5" s="79">
        <v>0</v>
      </c>
      <c r="DS5" s="79">
        <v>0</v>
      </c>
      <c r="DT5" s="79">
        <v>0</v>
      </c>
      <c r="DU5" s="79">
        <v>0</v>
      </c>
      <c r="DV5" s="79">
        <v>1</v>
      </c>
      <c r="DW5" s="79">
        <v>0</v>
      </c>
      <c r="DX5" s="79">
        <v>24</v>
      </c>
      <c r="DY5" s="80"/>
      <c r="DZ5" s="80"/>
      <c r="EA5" s="80"/>
      <c r="EB5" s="80"/>
      <c r="EC5" s="80"/>
      <c r="ED5" s="80"/>
      <c r="EE5" s="80"/>
      <c r="EF5" s="59"/>
      <c r="EG5" s="59"/>
      <c r="EH5" s="59"/>
      <c r="EI5" s="59"/>
    </row>
    <row r="6" spans="2:139" x14ac:dyDescent="0.25">
      <c r="B6" s="90" t="s">
        <v>73</v>
      </c>
      <c r="C6" s="91"/>
      <c r="D6" s="13"/>
      <c r="E6" s="14">
        <v>1</v>
      </c>
      <c r="F6" s="14">
        <v>2</v>
      </c>
      <c r="G6" s="14">
        <v>3</v>
      </c>
      <c r="H6" s="14">
        <v>4</v>
      </c>
      <c r="I6" s="14">
        <v>5</v>
      </c>
      <c r="J6" s="14">
        <v>6</v>
      </c>
      <c r="K6" s="14">
        <v>7</v>
      </c>
      <c r="L6" s="14">
        <v>8</v>
      </c>
      <c r="M6" s="14">
        <v>9</v>
      </c>
      <c r="N6" s="14">
        <v>10</v>
      </c>
      <c r="O6" s="14">
        <v>11</v>
      </c>
      <c r="P6" s="14">
        <v>12</v>
      </c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4">
        <v>19</v>
      </c>
      <c r="X6" s="14">
        <v>20</v>
      </c>
      <c r="Y6" s="14">
        <v>21</v>
      </c>
      <c r="Z6" s="14">
        <v>22</v>
      </c>
      <c r="AA6" s="14">
        <v>23</v>
      </c>
      <c r="AB6" s="14">
        <v>24</v>
      </c>
      <c r="AC6" s="14">
        <v>25</v>
      </c>
      <c r="AD6" s="14">
        <v>26</v>
      </c>
      <c r="AE6" s="14">
        <v>27</v>
      </c>
      <c r="AF6" s="14">
        <v>28</v>
      </c>
      <c r="AG6" s="14">
        <v>29</v>
      </c>
      <c r="AH6" s="14">
        <v>30</v>
      </c>
      <c r="AI6" s="14">
        <v>31</v>
      </c>
      <c r="AJ6" s="14">
        <v>32</v>
      </c>
      <c r="AK6" s="14">
        <v>33</v>
      </c>
      <c r="AL6" s="14">
        <v>34</v>
      </c>
      <c r="AM6" s="14">
        <v>35</v>
      </c>
      <c r="AN6" s="14">
        <v>36</v>
      </c>
      <c r="AO6" s="14">
        <v>37</v>
      </c>
      <c r="AP6" s="14">
        <v>38</v>
      </c>
      <c r="AQ6" s="14">
        <v>39</v>
      </c>
      <c r="AR6" s="14">
        <v>40</v>
      </c>
      <c r="AS6" s="14">
        <v>41</v>
      </c>
      <c r="AT6" s="14">
        <v>42</v>
      </c>
      <c r="AU6" s="14">
        <v>43</v>
      </c>
      <c r="AV6" s="14">
        <v>44</v>
      </c>
      <c r="AW6" s="14">
        <v>45</v>
      </c>
      <c r="AX6" s="14">
        <v>46</v>
      </c>
      <c r="AY6" s="14">
        <v>47</v>
      </c>
      <c r="AZ6" s="14">
        <v>48</v>
      </c>
      <c r="BA6" s="14">
        <v>49</v>
      </c>
      <c r="BB6" s="14">
        <v>50</v>
      </c>
      <c r="BC6" s="14">
        <v>51</v>
      </c>
      <c r="BD6" s="14">
        <v>52</v>
      </c>
      <c r="BE6" s="14">
        <v>53</v>
      </c>
      <c r="BF6" s="14">
        <v>54</v>
      </c>
      <c r="BG6" s="14">
        <v>55</v>
      </c>
      <c r="BH6" s="14">
        <v>56</v>
      </c>
      <c r="BI6" s="14">
        <v>57</v>
      </c>
      <c r="BJ6" s="14">
        <v>58</v>
      </c>
      <c r="BK6" s="14">
        <v>59</v>
      </c>
      <c r="BL6" s="14">
        <v>60</v>
      </c>
      <c r="BM6" s="52" t="s">
        <v>74</v>
      </c>
      <c r="BN6" s="52" t="s">
        <v>82</v>
      </c>
      <c r="BO6" s="52" t="s">
        <v>83</v>
      </c>
      <c r="BP6" s="52" t="s">
        <v>84</v>
      </c>
      <c r="BQ6" s="52" t="s">
        <v>85</v>
      </c>
      <c r="BR6" s="52" t="s">
        <v>86</v>
      </c>
      <c r="BS6" s="52" t="s">
        <v>87</v>
      </c>
      <c r="BT6" s="52" t="s">
        <v>88</v>
      </c>
      <c r="BU6" s="52" t="s">
        <v>89</v>
      </c>
      <c r="BV6" s="52" t="s">
        <v>90</v>
      </c>
      <c r="BW6" s="52" t="s">
        <v>91</v>
      </c>
      <c r="BX6" s="52" t="s">
        <v>92</v>
      </c>
      <c r="BY6" s="52" t="s">
        <v>93</v>
      </c>
      <c r="BZ6" s="52" t="s">
        <v>94</v>
      </c>
      <c r="CA6" s="52" t="s">
        <v>95</v>
      </c>
      <c r="CB6" s="52" t="s">
        <v>96</v>
      </c>
      <c r="CC6" s="52"/>
      <c r="CD6" s="52"/>
      <c r="CE6" s="52"/>
      <c r="CF6" s="52"/>
      <c r="CG6" s="52"/>
      <c r="CH6" s="52" t="str">
        <f>BM6</f>
        <v>1-3</v>
      </c>
      <c r="CI6" s="52" t="str">
        <f t="shared" ref="CI6:CT6" si="0">BN6</f>
        <v>4-5</v>
      </c>
      <c r="CJ6" s="52" t="str">
        <f t="shared" si="0"/>
        <v>6-7</v>
      </c>
      <c r="CK6" s="52" t="str">
        <f t="shared" si="0"/>
        <v>8-13</v>
      </c>
      <c r="CL6" s="52" t="str">
        <f t="shared" si="0"/>
        <v>14-18</v>
      </c>
      <c r="CM6" s="52" t="str">
        <f t="shared" si="0"/>
        <v>1-18</v>
      </c>
      <c r="CN6" s="52" t="str">
        <f t="shared" si="0"/>
        <v>19-23</v>
      </c>
      <c r="CO6" s="52" t="str">
        <f t="shared" si="0"/>
        <v>24-32</v>
      </c>
      <c r="CP6" s="52" t="str">
        <f t="shared" si="0"/>
        <v>19-32</v>
      </c>
      <c r="CQ6" s="52" t="str">
        <f t="shared" si="0"/>
        <v>34-40</v>
      </c>
      <c r="CR6" s="52" t="str">
        <f t="shared" si="0"/>
        <v>42-44</v>
      </c>
      <c r="CS6" s="52" t="str">
        <f t="shared" si="0"/>
        <v>45-47</v>
      </c>
      <c r="CT6" s="52" t="str">
        <f t="shared" si="0"/>
        <v>48-51</v>
      </c>
      <c r="CU6" s="52" t="str">
        <f>BZ6</f>
        <v>33-51</v>
      </c>
      <c r="CV6" s="52" t="str">
        <f>CA6</f>
        <v>52-56</v>
      </c>
      <c r="CW6" s="52" t="str">
        <f t="shared" ref="CW6" si="1">CB6</f>
        <v>1-60</v>
      </c>
      <c r="CX6" s="52"/>
      <c r="CY6" s="52"/>
      <c r="CZ6" s="52"/>
      <c r="DA6" s="52"/>
      <c r="DB6" s="52"/>
      <c r="DC6" s="52"/>
      <c r="DD6" s="52" t="s">
        <v>4</v>
      </c>
      <c r="DE6" s="59"/>
      <c r="DF6" s="59"/>
      <c r="DG6" s="59"/>
      <c r="DH6" s="59"/>
    </row>
    <row r="7" spans="2:139" x14ac:dyDescent="0.25">
      <c r="B7" s="81"/>
      <c r="C7" s="82"/>
      <c r="D7" s="61">
        <f>IF(B7&lt;&gt;"",1,0)</f>
        <v>0</v>
      </c>
      <c r="E7" s="4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51">
        <f>IF($B7&lt;&gt;"",CH$3-SUM(E7:G7),0)</f>
        <v>0</v>
      </c>
      <c r="BN7" s="51">
        <f>IF($B7&lt;&gt;"",CH$3-SUM(H7:I7),0)</f>
        <v>0</v>
      </c>
      <c r="BO7" s="51">
        <f>IF($B7&lt;&gt;"",CJ$3-SUM(J7:K7),0)</f>
        <v>0</v>
      </c>
      <c r="BP7" s="51">
        <f>IF($B7&lt;&gt;"",CK$3-SUM(L7:Q7),0)</f>
        <v>0</v>
      </c>
      <c r="BQ7" s="51">
        <f>IF($B7&lt;&gt;"",CL$3-SUM(R7:V7),0)</f>
        <v>0</v>
      </c>
      <c r="BR7" s="51">
        <f>IF($B7&lt;&gt;"",CM$3-SUM(E7:V7),0)</f>
        <v>0</v>
      </c>
      <c r="BS7" s="51">
        <f>IF($B7&lt;&gt;"",CN$3-SUM(W7:AA7),0)</f>
        <v>0</v>
      </c>
      <c r="BT7" s="51">
        <f>IF($B7&lt;&gt;"",CO$3-SUM(AB7:AJ7),0)</f>
        <v>0</v>
      </c>
      <c r="BU7" s="51">
        <f>IF($B7&lt;&gt;"",CP$3-SUM(W7:AJ7),0)</f>
        <v>0</v>
      </c>
      <c r="BV7" s="51">
        <f>IF($B7&lt;&gt;"",CQ$3-SUM(AL7:AR7),0)</f>
        <v>0</v>
      </c>
      <c r="BW7" s="51">
        <f>IF($B7&lt;&gt;"",CR$3-SUM(AT7:AV7),0)</f>
        <v>0</v>
      </c>
      <c r="BX7" s="51">
        <f>IF($B7&lt;&gt;"",CS$3-SUM(AW7:AY7),0)</f>
        <v>0</v>
      </c>
      <c r="BY7" s="51">
        <f>IF($B7&lt;&gt;"",CT$3-SUM(AZ7:BC7),0)</f>
        <v>0</v>
      </c>
      <c r="BZ7" s="51">
        <f>IF($B7&lt;&gt;"",CU$3-SUM(AK7:BC7),0)</f>
        <v>0</v>
      </c>
      <c r="CA7" s="51">
        <f>IF($B7&lt;&gt;"",CV$3-SUM(BD7:BH7),0)</f>
        <v>0</v>
      </c>
      <c r="CB7" s="51">
        <f>IF($B7&lt;&gt;"",CW$3-SUM(E7:BL7),0)</f>
        <v>0</v>
      </c>
      <c r="CC7" s="51"/>
      <c r="CD7" s="51"/>
      <c r="CE7" s="51"/>
      <c r="CF7" s="51"/>
      <c r="CG7" s="51"/>
      <c r="CH7" s="51" t="str">
        <f>IF(BM7&gt;CH$4,"+","o/-")</f>
        <v>o/-</v>
      </c>
      <c r="CI7" s="51" t="str">
        <f>IF(BN7&gt;CI$4,"+",IF(BN7&gt;CI$5,"o","-"))</f>
        <v>-</v>
      </c>
      <c r="CJ7" s="51" t="str">
        <f>IF(BO7&gt;CJ$4,"+",IF(BO7&gt;CJ$5,"o","-"))</f>
        <v>-</v>
      </c>
      <c r="CK7" s="51" t="str">
        <f>IF(BP7&gt;CK$4,"+",IF(BP7&gt;CK$5,"o","-"))</f>
        <v>-</v>
      </c>
      <c r="CL7" s="51" t="str">
        <f>IF(BQ7&gt;CL$4,"+",IF(BQ7&gt;CL$5,"o","-"))</f>
        <v>-</v>
      </c>
      <c r="CM7" s="51" t="str">
        <f>IF(BR7&gt;CM$4,"+",IF(BR7&gt;CM$5,"o","-"))</f>
        <v>-</v>
      </c>
      <c r="CN7" s="51" t="str">
        <f>IF(BS7&gt;CN$4,"+",IF(BS7&gt;CN$5,"o","-"))</f>
        <v>-</v>
      </c>
      <c r="CO7" s="51" t="str">
        <f>IF(BT7&gt;CO$4,"+",IF(BT7&gt;CO$5,"o","-"))</f>
        <v>-</v>
      </c>
      <c r="CP7" s="51" t="str">
        <f>IF(BU7&gt;CP$4,"+",IF(BU7&gt;CP$5,"o","-"))</f>
        <v>-</v>
      </c>
      <c r="CQ7" s="51" t="str">
        <f>IF(BV7&gt;CQ$4,"+",IF(BV7&gt;CQ$5,"o","-"))</f>
        <v>-</v>
      </c>
      <c r="CR7" s="51" t="str">
        <f>IF(BW7&gt;CR$4,"+","o/-")</f>
        <v>o/-</v>
      </c>
      <c r="CS7" s="51" t="str">
        <f>IF(BX7&gt;CS$4,"+",IF(BX7&gt;CS$5,"o","-"))</f>
        <v>-</v>
      </c>
      <c r="CT7" s="51" t="str">
        <f>IF(BY7&gt;CT$4,"+","o/-")</f>
        <v>o/-</v>
      </c>
      <c r="CU7" s="51" t="str">
        <f>IF(BZ7&gt;CU$4,"+",IF(BZ7&gt;CU$5,"o","-"))</f>
        <v>-</v>
      </c>
      <c r="CV7" s="51" t="str">
        <f>IF(CA7&gt;CV$4,"+",IF(CA7&gt;CV$5,"o","-"))</f>
        <v>-</v>
      </c>
      <c r="CW7" s="51" t="str">
        <f>IF(CB7&gt;CW$4,"+",IF(CB7&gt;CW$5,"o","-"))</f>
        <v>-</v>
      </c>
      <c r="CX7" s="51"/>
      <c r="CY7" s="51"/>
      <c r="CZ7" s="51"/>
      <c r="DA7" s="51"/>
      <c r="DB7" s="51" t="str">
        <f>IF(CB7&gt;48,"10",IF(CB7&gt;43,"9",IF(CB7&gt;41,"8",IF(CB7&gt;36,"7",IF(CB7&gt;31,"6",IF(CB7&gt;28,"5",IF(CB7&gt;25,"4",IF(CB7&gt;21,"3",IF(CB7&gt;19,"2",IF(CB7&gt;13,"1","0"))))))))))</f>
        <v>0</v>
      </c>
      <c r="DC7" s="51"/>
      <c r="DD7" s="60" t="str">
        <f>IF(B7&lt;&gt;"",DB7,"")</f>
        <v/>
      </c>
      <c r="DE7" s="59"/>
      <c r="DF7" s="59"/>
      <c r="DG7" s="59"/>
      <c r="DH7" s="59"/>
    </row>
    <row r="8" spans="2:139" x14ac:dyDescent="0.25">
      <c r="B8" s="81"/>
      <c r="C8" s="82"/>
      <c r="D8" s="61">
        <f t="shared" ref="D8:D36" si="2">IF(B8&lt;&gt;"",1,0)</f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51">
        <f t="shared" ref="BM8:BM36" si="3">IF($B8&lt;&gt;"",CH$3-SUM(E8:G8),0)</f>
        <v>0</v>
      </c>
      <c r="BN8" s="51">
        <f t="shared" ref="BN8:BN36" si="4">IF($B8&lt;&gt;"",CH$3-SUM(H8:I8),0)</f>
        <v>0</v>
      </c>
      <c r="BO8" s="51">
        <f t="shared" ref="BO8:BO36" si="5">IF($B8&lt;&gt;"",CJ$3-SUM(J8:K8),0)</f>
        <v>0</v>
      </c>
      <c r="BP8" s="51">
        <f t="shared" ref="BP8:BP36" si="6">IF($B8&lt;&gt;"",CK$3-SUM(L8:Q8),0)</f>
        <v>0</v>
      </c>
      <c r="BQ8" s="51">
        <f t="shared" ref="BQ8:BQ36" si="7">IF($B8&lt;&gt;"",CL$3-SUM(R8:V8),0)</f>
        <v>0</v>
      </c>
      <c r="BR8" s="51">
        <f t="shared" ref="BR8:BR36" si="8">IF($B8&lt;&gt;"",CM$3-SUM(E8:V8),0)</f>
        <v>0</v>
      </c>
      <c r="BS8" s="51">
        <f t="shared" ref="BS8:BS36" si="9">IF($B8&lt;&gt;"",CN$3-SUM(W8:AA8),0)</f>
        <v>0</v>
      </c>
      <c r="BT8" s="51">
        <f t="shared" ref="BT8:BT36" si="10">IF($B8&lt;&gt;"",CO$3-SUM(AB8:AJ8),0)</f>
        <v>0</v>
      </c>
      <c r="BU8" s="51">
        <f t="shared" ref="BU8:BU36" si="11">IF($B8&lt;&gt;"",CP$3-SUM(W8:AJ8),0)</f>
        <v>0</v>
      </c>
      <c r="BV8" s="51">
        <f t="shared" ref="BV8:BV36" si="12">IF($B8&lt;&gt;"",CQ$3-SUM(AL8:AR8),0)</f>
        <v>0</v>
      </c>
      <c r="BW8" s="51">
        <f t="shared" ref="BW8:BW36" si="13">IF($B8&lt;&gt;"",CR$3-SUM(AT8:AV8),0)</f>
        <v>0</v>
      </c>
      <c r="BX8" s="51">
        <f t="shared" ref="BX8:BX36" si="14">IF($B8&lt;&gt;"",CS$3-SUM(AW8:AY8),0)</f>
        <v>0</v>
      </c>
      <c r="BY8" s="51">
        <f t="shared" ref="BY8:BY36" si="15">IF($B8&lt;&gt;"",CT$3-SUM(AZ8:BC8),0)</f>
        <v>0</v>
      </c>
      <c r="BZ8" s="51">
        <f t="shared" ref="BZ8:BZ36" si="16">IF($B8&lt;&gt;"",CU$3-SUM(AK8:BC8),0)</f>
        <v>0</v>
      </c>
      <c r="CA8" s="51">
        <f t="shared" ref="CA8:CA36" si="17">IF($B8&lt;&gt;"",CV$3-SUM(BD8:BH8),0)</f>
        <v>0</v>
      </c>
      <c r="CB8" s="51">
        <f t="shared" ref="CB8:CB36" si="18">IF($B8&lt;&gt;"",CW$3-SUM(E8:BL8),0)</f>
        <v>0</v>
      </c>
      <c r="CC8" s="51"/>
      <c r="CD8" s="51"/>
      <c r="CE8" s="51"/>
      <c r="CF8" s="51"/>
      <c r="CG8" s="51"/>
      <c r="CH8" s="51" t="str">
        <f t="shared" ref="CH8:CH36" si="19">IF(BM8&gt;CH$4,"+","o/-")</f>
        <v>o/-</v>
      </c>
      <c r="CI8" s="51" t="str">
        <f t="shared" ref="CI8:CI36" si="20">IF(BN8&gt;CI$4,"+",IF(BN8&gt;CI$5,"o","-"))</f>
        <v>-</v>
      </c>
      <c r="CJ8" s="51" t="str">
        <f t="shared" ref="CJ8:CJ36" si="21">IF(BO8&gt;CJ$4,"+",IF(BO8&gt;CJ$5,"o","-"))</f>
        <v>-</v>
      </c>
      <c r="CK8" s="51" t="str">
        <f t="shared" ref="CK8:CK36" si="22">IF(BP8&gt;CK$4,"+",IF(BP8&gt;CK$5,"o","-"))</f>
        <v>-</v>
      </c>
      <c r="CL8" s="51" t="str">
        <f t="shared" ref="CL8:CL36" si="23">IF(BQ8&gt;CL$4,"+",IF(BQ8&gt;CL$5,"o","-"))</f>
        <v>-</v>
      </c>
      <c r="CM8" s="51" t="str">
        <f t="shared" ref="CM8:CM36" si="24">IF(BR8&gt;CM$4,"+",IF(BR8&gt;CM$5,"o","-"))</f>
        <v>-</v>
      </c>
      <c r="CN8" s="51" t="str">
        <f t="shared" ref="CN8:CN36" si="25">IF(BS8&gt;CN$4,"+",IF(BS8&gt;CN$5,"o","-"))</f>
        <v>-</v>
      </c>
      <c r="CO8" s="51" t="str">
        <f t="shared" ref="CO8:CO36" si="26">IF(BT8&gt;CO$4,"+",IF(BT8&gt;CO$5,"o","-"))</f>
        <v>-</v>
      </c>
      <c r="CP8" s="51" t="str">
        <f t="shared" ref="CP8:CP36" si="27">IF(BU8&gt;CP$4,"+",IF(BU8&gt;CP$5,"o","-"))</f>
        <v>-</v>
      </c>
      <c r="CQ8" s="51" t="str">
        <f t="shared" ref="CQ8:CQ36" si="28">IF(BV8&gt;CQ$4,"+",IF(BV8&gt;CQ$5,"o","-"))</f>
        <v>-</v>
      </c>
      <c r="CR8" s="51" t="str">
        <f t="shared" ref="CR8:CR36" si="29">IF(BW8&gt;CR$4,"+","o/-")</f>
        <v>o/-</v>
      </c>
      <c r="CS8" s="51" t="str">
        <f t="shared" ref="CS8:CS36" si="30">IF(BX8&gt;CS$4,"+",IF(BX8&gt;CS$5,"o","-"))</f>
        <v>-</v>
      </c>
      <c r="CT8" s="51" t="str">
        <f t="shared" ref="CT8:CT36" si="31">IF(BY8&gt;CT$4,"+","o/-")</f>
        <v>o/-</v>
      </c>
      <c r="CU8" s="51" t="str">
        <f t="shared" ref="CU8:CU36" si="32">IF(BZ8&gt;CU$4,"+",IF(BZ8&gt;CU$5,"o","-"))</f>
        <v>-</v>
      </c>
      <c r="CV8" s="51" t="str">
        <f t="shared" ref="CV8:CV36" si="33">IF(CA8&gt;CV$4,"+",IF(CA8&gt;CV$5,"o","-"))</f>
        <v>-</v>
      </c>
      <c r="CW8" s="51" t="str">
        <f t="shared" ref="CW8:CW36" si="34">IF(CB8&gt;CW$4,"+",IF(CB8&gt;CW$5,"o","-"))</f>
        <v>-</v>
      </c>
      <c r="CX8" s="51"/>
      <c r="CY8" s="51"/>
      <c r="CZ8" s="51"/>
      <c r="DA8" s="51"/>
      <c r="DB8" s="51" t="str">
        <f t="shared" ref="DB8:DB36" si="35">IF(CB8&gt;48,"10",IF(CB8&gt;43,"9",IF(CB8&gt;41,"8",IF(CB8&gt;36,"7",IF(CB8&gt;31,"6",IF(CB8&gt;28,"5",IF(CB8&gt;25,"4",IF(CB8&gt;21,"3",IF(CB8&gt;19,"2",IF(CB8&gt;13,"1","0"))))))))))</f>
        <v>0</v>
      </c>
      <c r="DC8" s="51"/>
      <c r="DD8" s="60" t="str">
        <f t="shared" ref="DD8:DD36" si="36">IF(B8&lt;&gt;"",DB8,"")</f>
        <v/>
      </c>
      <c r="DE8" s="59"/>
      <c r="DF8" s="59"/>
      <c r="DG8" s="59"/>
      <c r="DH8" s="59"/>
    </row>
    <row r="9" spans="2:139" x14ac:dyDescent="0.25">
      <c r="B9" s="81"/>
      <c r="C9" s="82"/>
      <c r="D9" s="61">
        <f t="shared" si="2"/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51">
        <f t="shared" si="3"/>
        <v>0</v>
      </c>
      <c r="BN9" s="51">
        <f t="shared" si="4"/>
        <v>0</v>
      </c>
      <c r="BO9" s="51">
        <f t="shared" si="5"/>
        <v>0</v>
      </c>
      <c r="BP9" s="51">
        <f t="shared" si="6"/>
        <v>0</v>
      </c>
      <c r="BQ9" s="51">
        <f t="shared" si="7"/>
        <v>0</v>
      </c>
      <c r="BR9" s="51">
        <f t="shared" si="8"/>
        <v>0</v>
      </c>
      <c r="BS9" s="51">
        <f t="shared" si="9"/>
        <v>0</v>
      </c>
      <c r="BT9" s="51">
        <f t="shared" si="10"/>
        <v>0</v>
      </c>
      <c r="BU9" s="51">
        <f t="shared" si="11"/>
        <v>0</v>
      </c>
      <c r="BV9" s="51">
        <f t="shared" si="12"/>
        <v>0</v>
      </c>
      <c r="BW9" s="51">
        <f t="shared" si="13"/>
        <v>0</v>
      </c>
      <c r="BX9" s="51">
        <f t="shared" si="14"/>
        <v>0</v>
      </c>
      <c r="BY9" s="51">
        <f t="shared" si="15"/>
        <v>0</v>
      </c>
      <c r="BZ9" s="51">
        <f t="shared" si="16"/>
        <v>0</v>
      </c>
      <c r="CA9" s="51">
        <f t="shared" si="17"/>
        <v>0</v>
      </c>
      <c r="CB9" s="51">
        <f t="shared" si="18"/>
        <v>0</v>
      </c>
      <c r="CC9" s="51"/>
      <c r="CD9" s="51"/>
      <c r="CE9" s="51"/>
      <c r="CF9" s="51"/>
      <c r="CG9" s="51"/>
      <c r="CH9" s="51" t="str">
        <f t="shared" si="19"/>
        <v>o/-</v>
      </c>
      <c r="CI9" s="51" t="str">
        <f t="shared" si="20"/>
        <v>-</v>
      </c>
      <c r="CJ9" s="51" t="str">
        <f t="shared" si="21"/>
        <v>-</v>
      </c>
      <c r="CK9" s="51" t="str">
        <f t="shared" si="22"/>
        <v>-</v>
      </c>
      <c r="CL9" s="51" t="str">
        <f t="shared" si="23"/>
        <v>-</v>
      </c>
      <c r="CM9" s="51" t="str">
        <f t="shared" si="24"/>
        <v>-</v>
      </c>
      <c r="CN9" s="51" t="str">
        <f t="shared" si="25"/>
        <v>-</v>
      </c>
      <c r="CO9" s="51" t="str">
        <f t="shared" si="26"/>
        <v>-</v>
      </c>
      <c r="CP9" s="51" t="str">
        <f t="shared" si="27"/>
        <v>-</v>
      </c>
      <c r="CQ9" s="51" t="str">
        <f t="shared" si="28"/>
        <v>-</v>
      </c>
      <c r="CR9" s="51" t="str">
        <f t="shared" si="29"/>
        <v>o/-</v>
      </c>
      <c r="CS9" s="51" t="str">
        <f t="shared" si="30"/>
        <v>-</v>
      </c>
      <c r="CT9" s="51" t="str">
        <f t="shared" si="31"/>
        <v>o/-</v>
      </c>
      <c r="CU9" s="51" t="str">
        <f t="shared" si="32"/>
        <v>-</v>
      </c>
      <c r="CV9" s="51" t="str">
        <f t="shared" si="33"/>
        <v>-</v>
      </c>
      <c r="CW9" s="51" t="str">
        <f t="shared" si="34"/>
        <v>-</v>
      </c>
      <c r="CX9" s="51"/>
      <c r="CY9" s="51"/>
      <c r="CZ9" s="51"/>
      <c r="DA9" s="51"/>
      <c r="DB9" s="51" t="str">
        <f t="shared" si="35"/>
        <v>0</v>
      </c>
      <c r="DC9" s="51"/>
      <c r="DD9" s="60" t="str">
        <f t="shared" si="36"/>
        <v/>
      </c>
      <c r="DE9" s="59"/>
      <c r="DF9" s="59"/>
      <c r="DG9" s="59"/>
      <c r="DH9" s="59"/>
    </row>
    <row r="10" spans="2:139" x14ac:dyDescent="0.25">
      <c r="B10" s="81"/>
      <c r="C10" s="82"/>
      <c r="D10" s="61">
        <f t="shared" si="2"/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51">
        <f t="shared" si="3"/>
        <v>0</v>
      </c>
      <c r="BN10" s="51">
        <f t="shared" si="4"/>
        <v>0</v>
      </c>
      <c r="BO10" s="51">
        <f t="shared" si="5"/>
        <v>0</v>
      </c>
      <c r="BP10" s="51">
        <f t="shared" si="6"/>
        <v>0</v>
      </c>
      <c r="BQ10" s="51">
        <f t="shared" si="7"/>
        <v>0</v>
      </c>
      <c r="BR10" s="51">
        <f t="shared" si="8"/>
        <v>0</v>
      </c>
      <c r="BS10" s="51">
        <f t="shared" si="9"/>
        <v>0</v>
      </c>
      <c r="BT10" s="51">
        <f t="shared" si="10"/>
        <v>0</v>
      </c>
      <c r="BU10" s="51">
        <f t="shared" si="11"/>
        <v>0</v>
      </c>
      <c r="BV10" s="51">
        <f t="shared" si="12"/>
        <v>0</v>
      </c>
      <c r="BW10" s="51">
        <f t="shared" si="13"/>
        <v>0</v>
      </c>
      <c r="BX10" s="51">
        <f t="shared" si="14"/>
        <v>0</v>
      </c>
      <c r="BY10" s="51">
        <f t="shared" si="15"/>
        <v>0</v>
      </c>
      <c r="BZ10" s="51">
        <f t="shared" si="16"/>
        <v>0</v>
      </c>
      <c r="CA10" s="51">
        <f t="shared" si="17"/>
        <v>0</v>
      </c>
      <c r="CB10" s="51">
        <f t="shared" si="18"/>
        <v>0</v>
      </c>
      <c r="CC10" s="51"/>
      <c r="CD10" s="51"/>
      <c r="CE10" s="51"/>
      <c r="CF10" s="51"/>
      <c r="CG10" s="51"/>
      <c r="CH10" s="51" t="str">
        <f t="shared" si="19"/>
        <v>o/-</v>
      </c>
      <c r="CI10" s="51" t="str">
        <f t="shared" si="20"/>
        <v>-</v>
      </c>
      <c r="CJ10" s="51" t="str">
        <f t="shared" si="21"/>
        <v>-</v>
      </c>
      <c r="CK10" s="51" t="str">
        <f t="shared" si="22"/>
        <v>-</v>
      </c>
      <c r="CL10" s="51" t="str">
        <f t="shared" si="23"/>
        <v>-</v>
      </c>
      <c r="CM10" s="51" t="str">
        <f t="shared" si="24"/>
        <v>-</v>
      </c>
      <c r="CN10" s="51" t="str">
        <f t="shared" si="25"/>
        <v>-</v>
      </c>
      <c r="CO10" s="51" t="str">
        <f t="shared" si="26"/>
        <v>-</v>
      </c>
      <c r="CP10" s="51" t="str">
        <f t="shared" si="27"/>
        <v>-</v>
      </c>
      <c r="CQ10" s="51" t="str">
        <f t="shared" si="28"/>
        <v>-</v>
      </c>
      <c r="CR10" s="51" t="str">
        <f t="shared" si="29"/>
        <v>o/-</v>
      </c>
      <c r="CS10" s="51" t="str">
        <f t="shared" si="30"/>
        <v>-</v>
      </c>
      <c r="CT10" s="51" t="str">
        <f t="shared" si="31"/>
        <v>o/-</v>
      </c>
      <c r="CU10" s="51" t="str">
        <f t="shared" si="32"/>
        <v>-</v>
      </c>
      <c r="CV10" s="51" t="str">
        <f t="shared" si="33"/>
        <v>-</v>
      </c>
      <c r="CW10" s="51" t="str">
        <f t="shared" si="34"/>
        <v>-</v>
      </c>
      <c r="CX10" s="51"/>
      <c r="CY10" s="51"/>
      <c r="CZ10" s="51"/>
      <c r="DA10" s="51"/>
      <c r="DB10" s="51" t="str">
        <f t="shared" si="35"/>
        <v>0</v>
      </c>
      <c r="DC10" s="51"/>
      <c r="DD10" s="60" t="str">
        <f t="shared" si="36"/>
        <v/>
      </c>
      <c r="DE10" s="59"/>
      <c r="DF10" s="59"/>
      <c r="DG10" s="59"/>
      <c r="DH10" s="59"/>
    </row>
    <row r="11" spans="2:139" x14ac:dyDescent="0.25">
      <c r="B11" s="81"/>
      <c r="C11" s="82"/>
      <c r="D11" s="61">
        <f t="shared" si="2"/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51">
        <f t="shared" si="3"/>
        <v>0</v>
      </c>
      <c r="BN11" s="51">
        <f t="shared" si="4"/>
        <v>0</v>
      </c>
      <c r="BO11" s="51">
        <f t="shared" si="5"/>
        <v>0</v>
      </c>
      <c r="BP11" s="51">
        <f t="shared" si="6"/>
        <v>0</v>
      </c>
      <c r="BQ11" s="51">
        <f t="shared" si="7"/>
        <v>0</v>
      </c>
      <c r="BR11" s="51">
        <f t="shared" si="8"/>
        <v>0</v>
      </c>
      <c r="BS11" s="51">
        <f t="shared" si="9"/>
        <v>0</v>
      </c>
      <c r="BT11" s="51">
        <f t="shared" si="10"/>
        <v>0</v>
      </c>
      <c r="BU11" s="51">
        <f t="shared" si="11"/>
        <v>0</v>
      </c>
      <c r="BV11" s="51">
        <f t="shared" si="12"/>
        <v>0</v>
      </c>
      <c r="BW11" s="51">
        <f t="shared" si="13"/>
        <v>0</v>
      </c>
      <c r="BX11" s="51">
        <f t="shared" si="14"/>
        <v>0</v>
      </c>
      <c r="BY11" s="51">
        <f t="shared" si="15"/>
        <v>0</v>
      </c>
      <c r="BZ11" s="51">
        <f t="shared" si="16"/>
        <v>0</v>
      </c>
      <c r="CA11" s="51">
        <f t="shared" si="17"/>
        <v>0</v>
      </c>
      <c r="CB11" s="51">
        <f t="shared" si="18"/>
        <v>0</v>
      </c>
      <c r="CC11" s="51"/>
      <c r="CD11" s="51"/>
      <c r="CE11" s="51"/>
      <c r="CF11" s="51"/>
      <c r="CG11" s="51"/>
      <c r="CH11" s="51" t="str">
        <f t="shared" si="19"/>
        <v>o/-</v>
      </c>
      <c r="CI11" s="51" t="str">
        <f t="shared" si="20"/>
        <v>-</v>
      </c>
      <c r="CJ11" s="51" t="str">
        <f t="shared" si="21"/>
        <v>-</v>
      </c>
      <c r="CK11" s="51" t="str">
        <f t="shared" si="22"/>
        <v>-</v>
      </c>
      <c r="CL11" s="51" t="str">
        <f t="shared" si="23"/>
        <v>-</v>
      </c>
      <c r="CM11" s="51" t="str">
        <f t="shared" si="24"/>
        <v>-</v>
      </c>
      <c r="CN11" s="51" t="str">
        <f t="shared" si="25"/>
        <v>-</v>
      </c>
      <c r="CO11" s="51" t="str">
        <f t="shared" si="26"/>
        <v>-</v>
      </c>
      <c r="CP11" s="51" t="str">
        <f t="shared" si="27"/>
        <v>-</v>
      </c>
      <c r="CQ11" s="51" t="str">
        <f t="shared" si="28"/>
        <v>-</v>
      </c>
      <c r="CR11" s="51" t="str">
        <f t="shared" si="29"/>
        <v>o/-</v>
      </c>
      <c r="CS11" s="51" t="str">
        <f t="shared" si="30"/>
        <v>-</v>
      </c>
      <c r="CT11" s="51" t="str">
        <f t="shared" si="31"/>
        <v>o/-</v>
      </c>
      <c r="CU11" s="51" t="str">
        <f t="shared" si="32"/>
        <v>-</v>
      </c>
      <c r="CV11" s="51" t="str">
        <f t="shared" si="33"/>
        <v>-</v>
      </c>
      <c r="CW11" s="51" t="str">
        <f t="shared" si="34"/>
        <v>-</v>
      </c>
      <c r="CX11" s="51"/>
      <c r="CY11" s="51"/>
      <c r="CZ11" s="51"/>
      <c r="DA11" s="51"/>
      <c r="DB11" s="51" t="str">
        <f t="shared" si="35"/>
        <v>0</v>
      </c>
      <c r="DC11" s="51"/>
      <c r="DD11" s="60" t="str">
        <f t="shared" si="36"/>
        <v/>
      </c>
      <c r="DE11" s="59"/>
      <c r="DF11" s="59"/>
      <c r="DG11" s="59"/>
      <c r="DH11" s="59"/>
    </row>
    <row r="12" spans="2:139" x14ac:dyDescent="0.25">
      <c r="B12" s="81"/>
      <c r="C12" s="82"/>
      <c r="D12" s="61">
        <f t="shared" si="2"/>
        <v>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51">
        <f t="shared" si="3"/>
        <v>0</v>
      </c>
      <c r="BN12" s="51">
        <f t="shared" si="4"/>
        <v>0</v>
      </c>
      <c r="BO12" s="51">
        <f t="shared" si="5"/>
        <v>0</v>
      </c>
      <c r="BP12" s="51">
        <f t="shared" si="6"/>
        <v>0</v>
      </c>
      <c r="BQ12" s="51">
        <f t="shared" si="7"/>
        <v>0</v>
      </c>
      <c r="BR12" s="51">
        <f t="shared" si="8"/>
        <v>0</v>
      </c>
      <c r="BS12" s="51">
        <f t="shared" si="9"/>
        <v>0</v>
      </c>
      <c r="BT12" s="51">
        <f t="shared" si="10"/>
        <v>0</v>
      </c>
      <c r="BU12" s="51">
        <f t="shared" si="11"/>
        <v>0</v>
      </c>
      <c r="BV12" s="51">
        <f t="shared" si="12"/>
        <v>0</v>
      </c>
      <c r="BW12" s="51">
        <f t="shared" si="13"/>
        <v>0</v>
      </c>
      <c r="BX12" s="51">
        <f t="shared" si="14"/>
        <v>0</v>
      </c>
      <c r="BY12" s="51">
        <f t="shared" si="15"/>
        <v>0</v>
      </c>
      <c r="BZ12" s="51">
        <f t="shared" si="16"/>
        <v>0</v>
      </c>
      <c r="CA12" s="51">
        <f t="shared" si="17"/>
        <v>0</v>
      </c>
      <c r="CB12" s="51">
        <f t="shared" si="18"/>
        <v>0</v>
      </c>
      <c r="CC12" s="51"/>
      <c r="CD12" s="51"/>
      <c r="CE12" s="51"/>
      <c r="CF12" s="51"/>
      <c r="CG12" s="51"/>
      <c r="CH12" s="51" t="str">
        <f t="shared" si="19"/>
        <v>o/-</v>
      </c>
      <c r="CI12" s="51" t="str">
        <f t="shared" si="20"/>
        <v>-</v>
      </c>
      <c r="CJ12" s="51" t="str">
        <f t="shared" si="21"/>
        <v>-</v>
      </c>
      <c r="CK12" s="51" t="str">
        <f t="shared" si="22"/>
        <v>-</v>
      </c>
      <c r="CL12" s="51" t="str">
        <f t="shared" si="23"/>
        <v>-</v>
      </c>
      <c r="CM12" s="51" t="str">
        <f t="shared" si="24"/>
        <v>-</v>
      </c>
      <c r="CN12" s="51" t="str">
        <f t="shared" si="25"/>
        <v>-</v>
      </c>
      <c r="CO12" s="51" t="str">
        <f t="shared" si="26"/>
        <v>-</v>
      </c>
      <c r="CP12" s="51" t="str">
        <f t="shared" si="27"/>
        <v>-</v>
      </c>
      <c r="CQ12" s="51" t="str">
        <f t="shared" si="28"/>
        <v>-</v>
      </c>
      <c r="CR12" s="51" t="str">
        <f t="shared" si="29"/>
        <v>o/-</v>
      </c>
      <c r="CS12" s="51" t="str">
        <f t="shared" si="30"/>
        <v>-</v>
      </c>
      <c r="CT12" s="51" t="str">
        <f t="shared" si="31"/>
        <v>o/-</v>
      </c>
      <c r="CU12" s="51" t="str">
        <f t="shared" si="32"/>
        <v>-</v>
      </c>
      <c r="CV12" s="51" t="str">
        <f t="shared" si="33"/>
        <v>-</v>
      </c>
      <c r="CW12" s="51" t="str">
        <f t="shared" si="34"/>
        <v>-</v>
      </c>
      <c r="CX12" s="51"/>
      <c r="CY12" s="51"/>
      <c r="CZ12" s="51"/>
      <c r="DA12" s="51"/>
      <c r="DB12" s="51" t="str">
        <f t="shared" si="35"/>
        <v>0</v>
      </c>
      <c r="DC12" s="51"/>
      <c r="DD12" s="60" t="str">
        <f t="shared" si="36"/>
        <v/>
      </c>
      <c r="DE12" s="59"/>
      <c r="DF12" s="59"/>
      <c r="DG12" s="59"/>
      <c r="DH12" s="59"/>
    </row>
    <row r="13" spans="2:139" x14ac:dyDescent="0.25">
      <c r="B13" s="81"/>
      <c r="C13" s="82"/>
      <c r="D13" s="61">
        <f t="shared" si="2"/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51">
        <f t="shared" si="3"/>
        <v>0</v>
      </c>
      <c r="BN13" s="51">
        <f t="shared" si="4"/>
        <v>0</v>
      </c>
      <c r="BO13" s="51">
        <f t="shared" si="5"/>
        <v>0</v>
      </c>
      <c r="BP13" s="51">
        <f t="shared" si="6"/>
        <v>0</v>
      </c>
      <c r="BQ13" s="51">
        <f t="shared" si="7"/>
        <v>0</v>
      </c>
      <c r="BR13" s="51">
        <f t="shared" si="8"/>
        <v>0</v>
      </c>
      <c r="BS13" s="51">
        <f t="shared" si="9"/>
        <v>0</v>
      </c>
      <c r="BT13" s="51">
        <f t="shared" si="10"/>
        <v>0</v>
      </c>
      <c r="BU13" s="51">
        <f t="shared" si="11"/>
        <v>0</v>
      </c>
      <c r="BV13" s="51">
        <f t="shared" si="12"/>
        <v>0</v>
      </c>
      <c r="BW13" s="51">
        <f t="shared" si="13"/>
        <v>0</v>
      </c>
      <c r="BX13" s="51">
        <f t="shared" si="14"/>
        <v>0</v>
      </c>
      <c r="BY13" s="51">
        <f t="shared" si="15"/>
        <v>0</v>
      </c>
      <c r="BZ13" s="51">
        <f t="shared" si="16"/>
        <v>0</v>
      </c>
      <c r="CA13" s="51">
        <f t="shared" si="17"/>
        <v>0</v>
      </c>
      <c r="CB13" s="51">
        <f t="shared" si="18"/>
        <v>0</v>
      </c>
      <c r="CC13" s="51"/>
      <c r="CD13" s="51"/>
      <c r="CE13" s="51"/>
      <c r="CF13" s="51"/>
      <c r="CG13" s="51"/>
      <c r="CH13" s="51" t="str">
        <f t="shared" si="19"/>
        <v>o/-</v>
      </c>
      <c r="CI13" s="51" t="str">
        <f t="shared" si="20"/>
        <v>-</v>
      </c>
      <c r="CJ13" s="51" t="str">
        <f t="shared" si="21"/>
        <v>-</v>
      </c>
      <c r="CK13" s="51" t="str">
        <f t="shared" si="22"/>
        <v>-</v>
      </c>
      <c r="CL13" s="51" t="str">
        <f t="shared" si="23"/>
        <v>-</v>
      </c>
      <c r="CM13" s="51" t="str">
        <f t="shared" si="24"/>
        <v>-</v>
      </c>
      <c r="CN13" s="51" t="str">
        <f t="shared" si="25"/>
        <v>-</v>
      </c>
      <c r="CO13" s="51" t="str">
        <f t="shared" si="26"/>
        <v>-</v>
      </c>
      <c r="CP13" s="51" t="str">
        <f t="shared" si="27"/>
        <v>-</v>
      </c>
      <c r="CQ13" s="51" t="str">
        <f t="shared" si="28"/>
        <v>-</v>
      </c>
      <c r="CR13" s="51" t="str">
        <f t="shared" si="29"/>
        <v>o/-</v>
      </c>
      <c r="CS13" s="51" t="str">
        <f t="shared" si="30"/>
        <v>-</v>
      </c>
      <c r="CT13" s="51" t="str">
        <f t="shared" si="31"/>
        <v>o/-</v>
      </c>
      <c r="CU13" s="51" t="str">
        <f t="shared" si="32"/>
        <v>-</v>
      </c>
      <c r="CV13" s="51" t="str">
        <f t="shared" si="33"/>
        <v>-</v>
      </c>
      <c r="CW13" s="51" t="str">
        <f t="shared" si="34"/>
        <v>-</v>
      </c>
      <c r="CX13" s="51"/>
      <c r="CY13" s="51"/>
      <c r="CZ13" s="51"/>
      <c r="DA13" s="51"/>
      <c r="DB13" s="51" t="str">
        <f t="shared" si="35"/>
        <v>0</v>
      </c>
      <c r="DC13" s="51"/>
      <c r="DD13" s="60" t="str">
        <f t="shared" si="36"/>
        <v/>
      </c>
      <c r="DE13" s="59"/>
      <c r="DF13" s="59"/>
      <c r="DG13" s="59"/>
      <c r="DH13" s="59"/>
    </row>
    <row r="14" spans="2:139" x14ac:dyDescent="0.25">
      <c r="B14" s="81"/>
      <c r="C14" s="82"/>
      <c r="D14" s="61">
        <f t="shared" si="2"/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51">
        <f t="shared" si="3"/>
        <v>0</v>
      </c>
      <c r="BN14" s="51">
        <f t="shared" si="4"/>
        <v>0</v>
      </c>
      <c r="BO14" s="51">
        <f t="shared" si="5"/>
        <v>0</v>
      </c>
      <c r="BP14" s="51">
        <f t="shared" si="6"/>
        <v>0</v>
      </c>
      <c r="BQ14" s="51">
        <f t="shared" si="7"/>
        <v>0</v>
      </c>
      <c r="BR14" s="51">
        <f t="shared" si="8"/>
        <v>0</v>
      </c>
      <c r="BS14" s="51">
        <f t="shared" si="9"/>
        <v>0</v>
      </c>
      <c r="BT14" s="51">
        <f t="shared" si="10"/>
        <v>0</v>
      </c>
      <c r="BU14" s="51">
        <f t="shared" si="11"/>
        <v>0</v>
      </c>
      <c r="BV14" s="51">
        <f t="shared" si="12"/>
        <v>0</v>
      </c>
      <c r="BW14" s="51">
        <f t="shared" si="13"/>
        <v>0</v>
      </c>
      <c r="BX14" s="51">
        <f t="shared" si="14"/>
        <v>0</v>
      </c>
      <c r="BY14" s="51">
        <f t="shared" si="15"/>
        <v>0</v>
      </c>
      <c r="BZ14" s="51">
        <f t="shared" si="16"/>
        <v>0</v>
      </c>
      <c r="CA14" s="51">
        <f t="shared" si="17"/>
        <v>0</v>
      </c>
      <c r="CB14" s="51">
        <f t="shared" si="18"/>
        <v>0</v>
      </c>
      <c r="CC14" s="51"/>
      <c r="CD14" s="51"/>
      <c r="CE14" s="51"/>
      <c r="CF14" s="51"/>
      <c r="CG14" s="51"/>
      <c r="CH14" s="51" t="str">
        <f t="shared" si="19"/>
        <v>o/-</v>
      </c>
      <c r="CI14" s="51" t="str">
        <f t="shared" si="20"/>
        <v>-</v>
      </c>
      <c r="CJ14" s="51" t="str">
        <f t="shared" si="21"/>
        <v>-</v>
      </c>
      <c r="CK14" s="51" t="str">
        <f t="shared" si="22"/>
        <v>-</v>
      </c>
      <c r="CL14" s="51" t="str">
        <f t="shared" si="23"/>
        <v>-</v>
      </c>
      <c r="CM14" s="51" t="str">
        <f t="shared" si="24"/>
        <v>-</v>
      </c>
      <c r="CN14" s="51" t="str">
        <f t="shared" si="25"/>
        <v>-</v>
      </c>
      <c r="CO14" s="51" t="str">
        <f t="shared" si="26"/>
        <v>-</v>
      </c>
      <c r="CP14" s="51" t="str">
        <f t="shared" si="27"/>
        <v>-</v>
      </c>
      <c r="CQ14" s="51" t="str">
        <f t="shared" si="28"/>
        <v>-</v>
      </c>
      <c r="CR14" s="51" t="str">
        <f t="shared" si="29"/>
        <v>o/-</v>
      </c>
      <c r="CS14" s="51" t="str">
        <f t="shared" si="30"/>
        <v>-</v>
      </c>
      <c r="CT14" s="51" t="str">
        <f t="shared" si="31"/>
        <v>o/-</v>
      </c>
      <c r="CU14" s="51" t="str">
        <f t="shared" si="32"/>
        <v>-</v>
      </c>
      <c r="CV14" s="51" t="str">
        <f t="shared" si="33"/>
        <v>-</v>
      </c>
      <c r="CW14" s="51" t="str">
        <f t="shared" si="34"/>
        <v>-</v>
      </c>
      <c r="CX14" s="51"/>
      <c r="CY14" s="51"/>
      <c r="CZ14" s="51"/>
      <c r="DA14" s="51"/>
      <c r="DB14" s="51" t="str">
        <f t="shared" si="35"/>
        <v>0</v>
      </c>
      <c r="DC14" s="51"/>
      <c r="DD14" s="60" t="str">
        <f t="shared" si="36"/>
        <v/>
      </c>
      <c r="DE14" s="59"/>
      <c r="DF14" s="59"/>
      <c r="DG14" s="59"/>
      <c r="DH14" s="59"/>
    </row>
    <row r="15" spans="2:139" x14ac:dyDescent="0.25">
      <c r="B15" s="81"/>
      <c r="C15" s="82"/>
      <c r="D15" s="61">
        <f t="shared" si="2"/>
        <v>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51">
        <f t="shared" si="3"/>
        <v>0</v>
      </c>
      <c r="BN15" s="51">
        <f t="shared" si="4"/>
        <v>0</v>
      </c>
      <c r="BO15" s="51">
        <f t="shared" si="5"/>
        <v>0</v>
      </c>
      <c r="BP15" s="51">
        <f t="shared" si="6"/>
        <v>0</v>
      </c>
      <c r="BQ15" s="51">
        <f t="shared" si="7"/>
        <v>0</v>
      </c>
      <c r="BR15" s="51">
        <f t="shared" si="8"/>
        <v>0</v>
      </c>
      <c r="BS15" s="51">
        <f t="shared" si="9"/>
        <v>0</v>
      </c>
      <c r="BT15" s="51">
        <f t="shared" si="10"/>
        <v>0</v>
      </c>
      <c r="BU15" s="51">
        <f t="shared" si="11"/>
        <v>0</v>
      </c>
      <c r="BV15" s="51">
        <f t="shared" si="12"/>
        <v>0</v>
      </c>
      <c r="BW15" s="51">
        <f t="shared" si="13"/>
        <v>0</v>
      </c>
      <c r="BX15" s="51">
        <f t="shared" si="14"/>
        <v>0</v>
      </c>
      <c r="BY15" s="51">
        <f t="shared" si="15"/>
        <v>0</v>
      </c>
      <c r="BZ15" s="51">
        <f t="shared" si="16"/>
        <v>0</v>
      </c>
      <c r="CA15" s="51">
        <f t="shared" si="17"/>
        <v>0</v>
      </c>
      <c r="CB15" s="51">
        <f t="shared" si="18"/>
        <v>0</v>
      </c>
      <c r="CC15" s="51"/>
      <c r="CD15" s="51"/>
      <c r="CE15" s="51"/>
      <c r="CF15" s="51"/>
      <c r="CG15" s="51"/>
      <c r="CH15" s="51" t="str">
        <f t="shared" si="19"/>
        <v>o/-</v>
      </c>
      <c r="CI15" s="51" t="str">
        <f t="shared" si="20"/>
        <v>-</v>
      </c>
      <c r="CJ15" s="51" t="str">
        <f t="shared" si="21"/>
        <v>-</v>
      </c>
      <c r="CK15" s="51" t="str">
        <f t="shared" si="22"/>
        <v>-</v>
      </c>
      <c r="CL15" s="51" t="str">
        <f t="shared" si="23"/>
        <v>-</v>
      </c>
      <c r="CM15" s="51" t="str">
        <f t="shared" si="24"/>
        <v>-</v>
      </c>
      <c r="CN15" s="51" t="str">
        <f t="shared" si="25"/>
        <v>-</v>
      </c>
      <c r="CO15" s="51" t="str">
        <f t="shared" si="26"/>
        <v>-</v>
      </c>
      <c r="CP15" s="51" t="str">
        <f t="shared" si="27"/>
        <v>-</v>
      </c>
      <c r="CQ15" s="51" t="str">
        <f t="shared" si="28"/>
        <v>-</v>
      </c>
      <c r="CR15" s="51" t="str">
        <f t="shared" si="29"/>
        <v>o/-</v>
      </c>
      <c r="CS15" s="51" t="str">
        <f t="shared" si="30"/>
        <v>-</v>
      </c>
      <c r="CT15" s="51" t="str">
        <f t="shared" si="31"/>
        <v>o/-</v>
      </c>
      <c r="CU15" s="51" t="str">
        <f t="shared" si="32"/>
        <v>-</v>
      </c>
      <c r="CV15" s="51" t="str">
        <f t="shared" si="33"/>
        <v>-</v>
      </c>
      <c r="CW15" s="51" t="str">
        <f t="shared" si="34"/>
        <v>-</v>
      </c>
      <c r="CX15" s="51"/>
      <c r="CY15" s="51"/>
      <c r="CZ15" s="51"/>
      <c r="DA15" s="51"/>
      <c r="DB15" s="51" t="str">
        <f t="shared" si="35"/>
        <v>0</v>
      </c>
      <c r="DC15" s="51"/>
      <c r="DD15" s="60" t="str">
        <f t="shared" si="36"/>
        <v/>
      </c>
      <c r="DE15" s="59"/>
      <c r="DF15" s="59"/>
      <c r="DG15" s="59"/>
      <c r="DH15" s="59"/>
    </row>
    <row r="16" spans="2:139" x14ac:dyDescent="0.25">
      <c r="B16" s="81"/>
      <c r="C16" s="82"/>
      <c r="D16" s="61">
        <f t="shared" si="2"/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51">
        <f t="shared" si="3"/>
        <v>0</v>
      </c>
      <c r="BN16" s="51">
        <f t="shared" si="4"/>
        <v>0</v>
      </c>
      <c r="BO16" s="51">
        <f t="shared" si="5"/>
        <v>0</v>
      </c>
      <c r="BP16" s="51">
        <f t="shared" si="6"/>
        <v>0</v>
      </c>
      <c r="BQ16" s="51">
        <f t="shared" si="7"/>
        <v>0</v>
      </c>
      <c r="BR16" s="51">
        <f t="shared" si="8"/>
        <v>0</v>
      </c>
      <c r="BS16" s="51">
        <f t="shared" si="9"/>
        <v>0</v>
      </c>
      <c r="BT16" s="51">
        <f t="shared" si="10"/>
        <v>0</v>
      </c>
      <c r="BU16" s="51">
        <f t="shared" si="11"/>
        <v>0</v>
      </c>
      <c r="BV16" s="51">
        <f t="shared" si="12"/>
        <v>0</v>
      </c>
      <c r="BW16" s="51">
        <f t="shared" si="13"/>
        <v>0</v>
      </c>
      <c r="BX16" s="51">
        <f t="shared" si="14"/>
        <v>0</v>
      </c>
      <c r="BY16" s="51">
        <f t="shared" si="15"/>
        <v>0</v>
      </c>
      <c r="BZ16" s="51">
        <f t="shared" si="16"/>
        <v>0</v>
      </c>
      <c r="CA16" s="51">
        <f t="shared" si="17"/>
        <v>0</v>
      </c>
      <c r="CB16" s="51">
        <f t="shared" si="18"/>
        <v>0</v>
      </c>
      <c r="CC16" s="51"/>
      <c r="CD16" s="51"/>
      <c r="CE16" s="51"/>
      <c r="CF16" s="51"/>
      <c r="CG16" s="51"/>
      <c r="CH16" s="51" t="str">
        <f t="shared" si="19"/>
        <v>o/-</v>
      </c>
      <c r="CI16" s="51" t="str">
        <f t="shared" si="20"/>
        <v>-</v>
      </c>
      <c r="CJ16" s="51" t="str">
        <f t="shared" si="21"/>
        <v>-</v>
      </c>
      <c r="CK16" s="51" t="str">
        <f t="shared" si="22"/>
        <v>-</v>
      </c>
      <c r="CL16" s="51" t="str">
        <f t="shared" si="23"/>
        <v>-</v>
      </c>
      <c r="CM16" s="51" t="str">
        <f t="shared" si="24"/>
        <v>-</v>
      </c>
      <c r="CN16" s="51" t="str">
        <f t="shared" si="25"/>
        <v>-</v>
      </c>
      <c r="CO16" s="51" t="str">
        <f t="shared" si="26"/>
        <v>-</v>
      </c>
      <c r="CP16" s="51" t="str">
        <f t="shared" si="27"/>
        <v>-</v>
      </c>
      <c r="CQ16" s="51" t="str">
        <f t="shared" si="28"/>
        <v>-</v>
      </c>
      <c r="CR16" s="51" t="str">
        <f t="shared" si="29"/>
        <v>o/-</v>
      </c>
      <c r="CS16" s="51" t="str">
        <f t="shared" si="30"/>
        <v>-</v>
      </c>
      <c r="CT16" s="51" t="str">
        <f t="shared" si="31"/>
        <v>o/-</v>
      </c>
      <c r="CU16" s="51" t="str">
        <f t="shared" si="32"/>
        <v>-</v>
      </c>
      <c r="CV16" s="51" t="str">
        <f t="shared" si="33"/>
        <v>-</v>
      </c>
      <c r="CW16" s="51" t="str">
        <f t="shared" si="34"/>
        <v>-</v>
      </c>
      <c r="CX16" s="51"/>
      <c r="CY16" s="51"/>
      <c r="CZ16" s="51"/>
      <c r="DA16" s="51"/>
      <c r="DB16" s="51" t="str">
        <f t="shared" si="35"/>
        <v>0</v>
      </c>
      <c r="DC16" s="51"/>
      <c r="DD16" s="60" t="str">
        <f t="shared" si="36"/>
        <v/>
      </c>
      <c r="DE16" s="59"/>
      <c r="DF16" s="59"/>
      <c r="DG16" s="59"/>
      <c r="DH16" s="59"/>
    </row>
    <row r="17" spans="2:112" x14ac:dyDescent="0.25">
      <c r="B17" s="81"/>
      <c r="C17" s="82"/>
      <c r="D17" s="61">
        <f t="shared" si="2"/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51">
        <f t="shared" si="3"/>
        <v>0</v>
      </c>
      <c r="BN17" s="51">
        <f t="shared" si="4"/>
        <v>0</v>
      </c>
      <c r="BO17" s="51">
        <f t="shared" si="5"/>
        <v>0</v>
      </c>
      <c r="BP17" s="51">
        <f t="shared" si="6"/>
        <v>0</v>
      </c>
      <c r="BQ17" s="51">
        <f t="shared" si="7"/>
        <v>0</v>
      </c>
      <c r="BR17" s="51">
        <f t="shared" si="8"/>
        <v>0</v>
      </c>
      <c r="BS17" s="51">
        <f>IF($B17&lt;&gt;"",CN$3-SUM(W17:AA17),0)</f>
        <v>0</v>
      </c>
      <c r="BT17" s="51">
        <f t="shared" si="10"/>
        <v>0</v>
      </c>
      <c r="BU17" s="51">
        <f t="shared" si="11"/>
        <v>0</v>
      </c>
      <c r="BV17" s="51">
        <f t="shared" si="12"/>
        <v>0</v>
      </c>
      <c r="BW17" s="51">
        <f t="shared" si="13"/>
        <v>0</v>
      </c>
      <c r="BX17" s="51">
        <f t="shared" si="14"/>
        <v>0</v>
      </c>
      <c r="BY17" s="51">
        <f t="shared" si="15"/>
        <v>0</v>
      </c>
      <c r="BZ17" s="51">
        <f t="shared" si="16"/>
        <v>0</v>
      </c>
      <c r="CA17" s="51">
        <f t="shared" si="17"/>
        <v>0</v>
      </c>
      <c r="CB17" s="51">
        <f t="shared" si="18"/>
        <v>0</v>
      </c>
      <c r="CC17" s="51"/>
      <c r="CD17" s="51"/>
      <c r="CE17" s="51"/>
      <c r="CF17" s="51"/>
      <c r="CG17" s="51"/>
      <c r="CH17" s="51" t="str">
        <f t="shared" si="19"/>
        <v>o/-</v>
      </c>
      <c r="CI17" s="51" t="str">
        <f t="shared" si="20"/>
        <v>-</v>
      </c>
      <c r="CJ17" s="51" t="str">
        <f t="shared" si="21"/>
        <v>-</v>
      </c>
      <c r="CK17" s="51" t="str">
        <f t="shared" si="22"/>
        <v>-</v>
      </c>
      <c r="CL17" s="51" t="str">
        <f t="shared" si="23"/>
        <v>-</v>
      </c>
      <c r="CM17" s="51" t="str">
        <f t="shared" si="24"/>
        <v>-</v>
      </c>
      <c r="CN17" s="51" t="str">
        <f t="shared" si="25"/>
        <v>-</v>
      </c>
      <c r="CO17" s="51" t="str">
        <f t="shared" si="26"/>
        <v>-</v>
      </c>
      <c r="CP17" s="51" t="str">
        <f t="shared" si="27"/>
        <v>-</v>
      </c>
      <c r="CQ17" s="51" t="str">
        <f t="shared" si="28"/>
        <v>-</v>
      </c>
      <c r="CR17" s="51" t="str">
        <f t="shared" si="29"/>
        <v>o/-</v>
      </c>
      <c r="CS17" s="51" t="str">
        <f t="shared" si="30"/>
        <v>-</v>
      </c>
      <c r="CT17" s="51" t="str">
        <f t="shared" si="31"/>
        <v>o/-</v>
      </c>
      <c r="CU17" s="51" t="str">
        <f t="shared" si="32"/>
        <v>-</v>
      </c>
      <c r="CV17" s="51" t="str">
        <f t="shared" si="33"/>
        <v>-</v>
      </c>
      <c r="CW17" s="51" t="str">
        <f t="shared" si="34"/>
        <v>-</v>
      </c>
      <c r="CX17" s="51"/>
      <c r="CY17" s="51"/>
      <c r="CZ17" s="51"/>
      <c r="DA17" s="51"/>
      <c r="DB17" s="51" t="str">
        <f t="shared" si="35"/>
        <v>0</v>
      </c>
      <c r="DC17" s="51"/>
      <c r="DD17" s="60" t="str">
        <f t="shared" si="36"/>
        <v/>
      </c>
      <c r="DE17" s="59"/>
      <c r="DF17" s="59"/>
      <c r="DG17" s="59"/>
      <c r="DH17" s="59"/>
    </row>
    <row r="18" spans="2:112" x14ac:dyDescent="0.25">
      <c r="B18" s="81"/>
      <c r="C18" s="82"/>
      <c r="D18" s="61">
        <f t="shared" si="2"/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51">
        <f t="shared" si="3"/>
        <v>0</v>
      </c>
      <c r="BN18" s="51">
        <f t="shared" si="4"/>
        <v>0</v>
      </c>
      <c r="BO18" s="51">
        <f t="shared" si="5"/>
        <v>0</v>
      </c>
      <c r="BP18" s="51">
        <f t="shared" si="6"/>
        <v>0</v>
      </c>
      <c r="BQ18" s="51">
        <f t="shared" si="7"/>
        <v>0</v>
      </c>
      <c r="BR18" s="51">
        <f t="shared" si="8"/>
        <v>0</v>
      </c>
      <c r="BS18" s="51">
        <f t="shared" si="9"/>
        <v>0</v>
      </c>
      <c r="BT18" s="51">
        <f t="shared" si="10"/>
        <v>0</v>
      </c>
      <c r="BU18" s="51">
        <f t="shared" si="11"/>
        <v>0</v>
      </c>
      <c r="BV18" s="51">
        <f t="shared" si="12"/>
        <v>0</v>
      </c>
      <c r="BW18" s="51">
        <f t="shared" si="13"/>
        <v>0</v>
      </c>
      <c r="BX18" s="51">
        <f t="shared" si="14"/>
        <v>0</v>
      </c>
      <c r="BY18" s="51">
        <f t="shared" si="15"/>
        <v>0</v>
      </c>
      <c r="BZ18" s="51">
        <f t="shared" si="16"/>
        <v>0</v>
      </c>
      <c r="CA18" s="51">
        <f t="shared" si="17"/>
        <v>0</v>
      </c>
      <c r="CB18" s="51">
        <f t="shared" si="18"/>
        <v>0</v>
      </c>
      <c r="CC18" s="51"/>
      <c r="CD18" s="51"/>
      <c r="CE18" s="51"/>
      <c r="CF18" s="51"/>
      <c r="CG18" s="51"/>
      <c r="CH18" s="51" t="str">
        <f t="shared" si="19"/>
        <v>o/-</v>
      </c>
      <c r="CI18" s="51" t="str">
        <f t="shared" si="20"/>
        <v>-</v>
      </c>
      <c r="CJ18" s="51" t="str">
        <f t="shared" si="21"/>
        <v>-</v>
      </c>
      <c r="CK18" s="51" t="str">
        <f t="shared" si="22"/>
        <v>-</v>
      </c>
      <c r="CL18" s="51" t="str">
        <f t="shared" si="23"/>
        <v>-</v>
      </c>
      <c r="CM18" s="51" t="str">
        <f t="shared" si="24"/>
        <v>-</v>
      </c>
      <c r="CN18" s="51" t="str">
        <f t="shared" si="25"/>
        <v>-</v>
      </c>
      <c r="CO18" s="51" t="str">
        <f t="shared" si="26"/>
        <v>-</v>
      </c>
      <c r="CP18" s="51" t="str">
        <f t="shared" si="27"/>
        <v>-</v>
      </c>
      <c r="CQ18" s="51" t="str">
        <f t="shared" si="28"/>
        <v>-</v>
      </c>
      <c r="CR18" s="51" t="str">
        <f t="shared" si="29"/>
        <v>o/-</v>
      </c>
      <c r="CS18" s="51" t="str">
        <f t="shared" si="30"/>
        <v>-</v>
      </c>
      <c r="CT18" s="51" t="str">
        <f t="shared" si="31"/>
        <v>o/-</v>
      </c>
      <c r="CU18" s="51" t="str">
        <f t="shared" si="32"/>
        <v>-</v>
      </c>
      <c r="CV18" s="51" t="str">
        <f t="shared" si="33"/>
        <v>-</v>
      </c>
      <c r="CW18" s="51" t="str">
        <f t="shared" si="34"/>
        <v>-</v>
      </c>
      <c r="CX18" s="51"/>
      <c r="CY18" s="51"/>
      <c r="CZ18" s="51"/>
      <c r="DA18" s="51"/>
      <c r="DB18" s="51" t="str">
        <f t="shared" si="35"/>
        <v>0</v>
      </c>
      <c r="DC18" s="51"/>
      <c r="DD18" s="60" t="str">
        <f t="shared" si="36"/>
        <v/>
      </c>
      <c r="DE18" s="59"/>
      <c r="DF18" s="59"/>
      <c r="DG18" s="59"/>
      <c r="DH18" s="59"/>
    </row>
    <row r="19" spans="2:112" x14ac:dyDescent="0.25">
      <c r="B19" s="81"/>
      <c r="C19" s="82"/>
      <c r="D19" s="61">
        <f t="shared" si="2"/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51">
        <f t="shared" si="3"/>
        <v>0</v>
      </c>
      <c r="BN19" s="51">
        <f t="shared" si="4"/>
        <v>0</v>
      </c>
      <c r="BO19" s="51">
        <f t="shared" si="5"/>
        <v>0</v>
      </c>
      <c r="BP19" s="51">
        <f t="shared" si="6"/>
        <v>0</v>
      </c>
      <c r="BQ19" s="51">
        <f t="shared" si="7"/>
        <v>0</v>
      </c>
      <c r="BR19" s="51">
        <f t="shared" si="8"/>
        <v>0</v>
      </c>
      <c r="BS19" s="51">
        <f t="shared" si="9"/>
        <v>0</v>
      </c>
      <c r="BT19" s="51">
        <f t="shared" si="10"/>
        <v>0</v>
      </c>
      <c r="BU19" s="51">
        <f t="shared" si="11"/>
        <v>0</v>
      </c>
      <c r="BV19" s="51">
        <f t="shared" si="12"/>
        <v>0</v>
      </c>
      <c r="BW19" s="51">
        <f t="shared" si="13"/>
        <v>0</v>
      </c>
      <c r="BX19" s="51">
        <f t="shared" si="14"/>
        <v>0</v>
      </c>
      <c r="BY19" s="51">
        <f t="shared" si="15"/>
        <v>0</v>
      </c>
      <c r="BZ19" s="51">
        <f t="shared" si="16"/>
        <v>0</v>
      </c>
      <c r="CA19" s="51">
        <f t="shared" si="17"/>
        <v>0</v>
      </c>
      <c r="CB19" s="51">
        <f t="shared" si="18"/>
        <v>0</v>
      </c>
      <c r="CC19" s="51"/>
      <c r="CD19" s="51"/>
      <c r="CE19" s="51"/>
      <c r="CF19" s="51"/>
      <c r="CG19" s="51"/>
      <c r="CH19" s="51" t="str">
        <f t="shared" si="19"/>
        <v>o/-</v>
      </c>
      <c r="CI19" s="51" t="str">
        <f t="shared" si="20"/>
        <v>-</v>
      </c>
      <c r="CJ19" s="51" t="str">
        <f t="shared" si="21"/>
        <v>-</v>
      </c>
      <c r="CK19" s="51" t="str">
        <f t="shared" si="22"/>
        <v>-</v>
      </c>
      <c r="CL19" s="51" t="str">
        <f t="shared" si="23"/>
        <v>-</v>
      </c>
      <c r="CM19" s="51" t="str">
        <f t="shared" si="24"/>
        <v>-</v>
      </c>
      <c r="CN19" s="51" t="str">
        <f t="shared" si="25"/>
        <v>-</v>
      </c>
      <c r="CO19" s="51" t="str">
        <f t="shared" si="26"/>
        <v>-</v>
      </c>
      <c r="CP19" s="51" t="str">
        <f t="shared" si="27"/>
        <v>-</v>
      </c>
      <c r="CQ19" s="51" t="str">
        <f t="shared" si="28"/>
        <v>-</v>
      </c>
      <c r="CR19" s="51" t="str">
        <f t="shared" si="29"/>
        <v>o/-</v>
      </c>
      <c r="CS19" s="51" t="str">
        <f t="shared" si="30"/>
        <v>-</v>
      </c>
      <c r="CT19" s="51" t="str">
        <f t="shared" si="31"/>
        <v>o/-</v>
      </c>
      <c r="CU19" s="51" t="str">
        <f t="shared" si="32"/>
        <v>-</v>
      </c>
      <c r="CV19" s="51" t="str">
        <f t="shared" si="33"/>
        <v>-</v>
      </c>
      <c r="CW19" s="51" t="str">
        <f t="shared" si="34"/>
        <v>-</v>
      </c>
      <c r="CX19" s="51"/>
      <c r="CY19" s="51"/>
      <c r="CZ19" s="51"/>
      <c r="DA19" s="51"/>
      <c r="DB19" s="51" t="str">
        <f t="shared" si="35"/>
        <v>0</v>
      </c>
      <c r="DC19" s="51"/>
      <c r="DD19" s="60" t="str">
        <f t="shared" si="36"/>
        <v/>
      </c>
      <c r="DE19" s="59"/>
      <c r="DF19" s="59"/>
      <c r="DG19" s="59"/>
      <c r="DH19" s="59"/>
    </row>
    <row r="20" spans="2:112" x14ac:dyDescent="0.25">
      <c r="B20" s="81"/>
      <c r="C20" s="82"/>
      <c r="D20" s="61">
        <f t="shared" si="2"/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51">
        <f t="shared" si="3"/>
        <v>0</v>
      </c>
      <c r="BN20" s="51">
        <f t="shared" si="4"/>
        <v>0</v>
      </c>
      <c r="BO20" s="51">
        <f t="shared" si="5"/>
        <v>0</v>
      </c>
      <c r="BP20" s="51">
        <f t="shared" si="6"/>
        <v>0</v>
      </c>
      <c r="BQ20" s="51">
        <f t="shared" si="7"/>
        <v>0</v>
      </c>
      <c r="BR20" s="51">
        <f t="shared" si="8"/>
        <v>0</v>
      </c>
      <c r="BS20" s="51">
        <f t="shared" si="9"/>
        <v>0</v>
      </c>
      <c r="BT20" s="51">
        <f t="shared" si="10"/>
        <v>0</v>
      </c>
      <c r="BU20" s="51">
        <f t="shared" si="11"/>
        <v>0</v>
      </c>
      <c r="BV20" s="51">
        <f t="shared" si="12"/>
        <v>0</v>
      </c>
      <c r="BW20" s="51">
        <f t="shared" si="13"/>
        <v>0</v>
      </c>
      <c r="BX20" s="51">
        <f t="shared" si="14"/>
        <v>0</v>
      </c>
      <c r="BY20" s="51">
        <f t="shared" si="15"/>
        <v>0</v>
      </c>
      <c r="BZ20" s="51">
        <f t="shared" si="16"/>
        <v>0</v>
      </c>
      <c r="CA20" s="51">
        <f t="shared" si="17"/>
        <v>0</v>
      </c>
      <c r="CB20" s="51">
        <f t="shared" si="18"/>
        <v>0</v>
      </c>
      <c r="CC20" s="51"/>
      <c r="CD20" s="51"/>
      <c r="CE20" s="51"/>
      <c r="CF20" s="51"/>
      <c r="CG20" s="51"/>
      <c r="CH20" s="51" t="str">
        <f t="shared" si="19"/>
        <v>o/-</v>
      </c>
      <c r="CI20" s="51" t="str">
        <f t="shared" si="20"/>
        <v>-</v>
      </c>
      <c r="CJ20" s="51" t="str">
        <f t="shared" si="21"/>
        <v>-</v>
      </c>
      <c r="CK20" s="51" t="str">
        <f t="shared" si="22"/>
        <v>-</v>
      </c>
      <c r="CL20" s="51" t="str">
        <f t="shared" si="23"/>
        <v>-</v>
      </c>
      <c r="CM20" s="51" t="str">
        <f t="shared" si="24"/>
        <v>-</v>
      </c>
      <c r="CN20" s="51" t="str">
        <f t="shared" si="25"/>
        <v>-</v>
      </c>
      <c r="CO20" s="51" t="str">
        <f t="shared" si="26"/>
        <v>-</v>
      </c>
      <c r="CP20" s="51" t="str">
        <f t="shared" si="27"/>
        <v>-</v>
      </c>
      <c r="CQ20" s="51" t="str">
        <f t="shared" si="28"/>
        <v>-</v>
      </c>
      <c r="CR20" s="51" t="str">
        <f t="shared" si="29"/>
        <v>o/-</v>
      </c>
      <c r="CS20" s="51" t="str">
        <f t="shared" si="30"/>
        <v>-</v>
      </c>
      <c r="CT20" s="51" t="str">
        <f t="shared" si="31"/>
        <v>o/-</v>
      </c>
      <c r="CU20" s="51" t="str">
        <f t="shared" si="32"/>
        <v>-</v>
      </c>
      <c r="CV20" s="51" t="str">
        <f t="shared" si="33"/>
        <v>-</v>
      </c>
      <c r="CW20" s="51" t="str">
        <f t="shared" si="34"/>
        <v>-</v>
      </c>
      <c r="CX20" s="51"/>
      <c r="CY20" s="51"/>
      <c r="CZ20" s="51"/>
      <c r="DA20" s="51"/>
      <c r="DB20" s="51" t="str">
        <f t="shared" si="35"/>
        <v>0</v>
      </c>
      <c r="DC20" s="51"/>
      <c r="DD20" s="60" t="str">
        <f t="shared" si="36"/>
        <v/>
      </c>
      <c r="DE20" s="59"/>
      <c r="DF20" s="59"/>
      <c r="DG20" s="59"/>
      <c r="DH20" s="59"/>
    </row>
    <row r="21" spans="2:112" x14ac:dyDescent="0.25">
      <c r="B21" s="81"/>
      <c r="C21" s="82"/>
      <c r="D21" s="61">
        <f t="shared" si="2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51">
        <f t="shared" si="3"/>
        <v>0</v>
      </c>
      <c r="BN21" s="51">
        <f t="shared" si="4"/>
        <v>0</v>
      </c>
      <c r="BO21" s="51">
        <f t="shared" si="5"/>
        <v>0</v>
      </c>
      <c r="BP21" s="51">
        <f t="shared" si="6"/>
        <v>0</v>
      </c>
      <c r="BQ21" s="51">
        <f t="shared" si="7"/>
        <v>0</v>
      </c>
      <c r="BR21" s="51">
        <f t="shared" si="8"/>
        <v>0</v>
      </c>
      <c r="BS21" s="51">
        <f t="shared" si="9"/>
        <v>0</v>
      </c>
      <c r="BT21" s="51">
        <f t="shared" si="10"/>
        <v>0</v>
      </c>
      <c r="BU21" s="51">
        <f t="shared" si="11"/>
        <v>0</v>
      </c>
      <c r="BV21" s="51">
        <f t="shared" si="12"/>
        <v>0</v>
      </c>
      <c r="BW21" s="51">
        <f t="shared" si="13"/>
        <v>0</v>
      </c>
      <c r="BX21" s="51">
        <f t="shared" si="14"/>
        <v>0</v>
      </c>
      <c r="BY21" s="51">
        <f t="shared" si="15"/>
        <v>0</v>
      </c>
      <c r="BZ21" s="51">
        <f t="shared" si="16"/>
        <v>0</v>
      </c>
      <c r="CA21" s="51">
        <f t="shared" si="17"/>
        <v>0</v>
      </c>
      <c r="CB21" s="51">
        <f t="shared" si="18"/>
        <v>0</v>
      </c>
      <c r="CC21" s="51"/>
      <c r="CD21" s="51"/>
      <c r="CE21" s="51"/>
      <c r="CF21" s="51"/>
      <c r="CG21" s="51"/>
      <c r="CH21" s="51" t="str">
        <f t="shared" si="19"/>
        <v>o/-</v>
      </c>
      <c r="CI21" s="51" t="str">
        <f t="shared" si="20"/>
        <v>-</v>
      </c>
      <c r="CJ21" s="51" t="str">
        <f t="shared" si="21"/>
        <v>-</v>
      </c>
      <c r="CK21" s="51" t="str">
        <f t="shared" si="22"/>
        <v>-</v>
      </c>
      <c r="CL21" s="51" t="str">
        <f t="shared" si="23"/>
        <v>-</v>
      </c>
      <c r="CM21" s="51" t="str">
        <f t="shared" si="24"/>
        <v>-</v>
      </c>
      <c r="CN21" s="51" t="str">
        <f t="shared" si="25"/>
        <v>-</v>
      </c>
      <c r="CO21" s="51" t="str">
        <f t="shared" si="26"/>
        <v>-</v>
      </c>
      <c r="CP21" s="51" t="str">
        <f t="shared" si="27"/>
        <v>-</v>
      </c>
      <c r="CQ21" s="51" t="str">
        <f t="shared" si="28"/>
        <v>-</v>
      </c>
      <c r="CR21" s="51" t="str">
        <f t="shared" si="29"/>
        <v>o/-</v>
      </c>
      <c r="CS21" s="51" t="str">
        <f t="shared" si="30"/>
        <v>-</v>
      </c>
      <c r="CT21" s="51" t="str">
        <f t="shared" si="31"/>
        <v>o/-</v>
      </c>
      <c r="CU21" s="51" t="str">
        <f t="shared" si="32"/>
        <v>-</v>
      </c>
      <c r="CV21" s="51" t="str">
        <f t="shared" si="33"/>
        <v>-</v>
      </c>
      <c r="CW21" s="51" t="str">
        <f t="shared" si="34"/>
        <v>-</v>
      </c>
      <c r="CX21" s="51"/>
      <c r="CY21" s="51"/>
      <c r="CZ21" s="51"/>
      <c r="DA21" s="51"/>
      <c r="DB21" s="51" t="str">
        <f t="shared" si="35"/>
        <v>0</v>
      </c>
      <c r="DC21" s="51"/>
      <c r="DD21" s="60" t="str">
        <f t="shared" si="36"/>
        <v/>
      </c>
      <c r="DE21" s="59"/>
      <c r="DF21" s="59"/>
      <c r="DG21" s="59"/>
      <c r="DH21" s="59"/>
    </row>
    <row r="22" spans="2:112" x14ac:dyDescent="0.25">
      <c r="B22" s="81"/>
      <c r="C22" s="82"/>
      <c r="D22" s="61">
        <f t="shared" si="2"/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51">
        <f t="shared" si="3"/>
        <v>0</v>
      </c>
      <c r="BN22" s="51">
        <f t="shared" si="4"/>
        <v>0</v>
      </c>
      <c r="BO22" s="51">
        <f t="shared" si="5"/>
        <v>0</v>
      </c>
      <c r="BP22" s="51">
        <f t="shared" si="6"/>
        <v>0</v>
      </c>
      <c r="BQ22" s="51">
        <f t="shared" si="7"/>
        <v>0</v>
      </c>
      <c r="BR22" s="51">
        <f t="shared" si="8"/>
        <v>0</v>
      </c>
      <c r="BS22" s="51">
        <f t="shared" si="9"/>
        <v>0</v>
      </c>
      <c r="BT22" s="51">
        <f t="shared" si="10"/>
        <v>0</v>
      </c>
      <c r="BU22" s="51">
        <f t="shared" si="11"/>
        <v>0</v>
      </c>
      <c r="BV22" s="51">
        <f t="shared" si="12"/>
        <v>0</v>
      </c>
      <c r="BW22" s="51">
        <f t="shared" si="13"/>
        <v>0</v>
      </c>
      <c r="BX22" s="51">
        <f t="shared" si="14"/>
        <v>0</v>
      </c>
      <c r="BY22" s="51">
        <f t="shared" si="15"/>
        <v>0</v>
      </c>
      <c r="BZ22" s="51">
        <f t="shared" si="16"/>
        <v>0</v>
      </c>
      <c r="CA22" s="51">
        <f t="shared" si="17"/>
        <v>0</v>
      </c>
      <c r="CB22" s="51">
        <f t="shared" si="18"/>
        <v>0</v>
      </c>
      <c r="CC22" s="51"/>
      <c r="CD22" s="51"/>
      <c r="CE22" s="51"/>
      <c r="CF22" s="51"/>
      <c r="CG22" s="51"/>
      <c r="CH22" s="51" t="str">
        <f t="shared" si="19"/>
        <v>o/-</v>
      </c>
      <c r="CI22" s="51" t="str">
        <f t="shared" si="20"/>
        <v>-</v>
      </c>
      <c r="CJ22" s="51" t="str">
        <f t="shared" si="21"/>
        <v>-</v>
      </c>
      <c r="CK22" s="51" t="str">
        <f t="shared" si="22"/>
        <v>-</v>
      </c>
      <c r="CL22" s="51" t="str">
        <f t="shared" si="23"/>
        <v>-</v>
      </c>
      <c r="CM22" s="51" t="str">
        <f t="shared" si="24"/>
        <v>-</v>
      </c>
      <c r="CN22" s="51" t="str">
        <f t="shared" si="25"/>
        <v>-</v>
      </c>
      <c r="CO22" s="51" t="str">
        <f t="shared" si="26"/>
        <v>-</v>
      </c>
      <c r="CP22" s="51" t="str">
        <f t="shared" si="27"/>
        <v>-</v>
      </c>
      <c r="CQ22" s="51" t="str">
        <f t="shared" si="28"/>
        <v>-</v>
      </c>
      <c r="CR22" s="51" t="str">
        <f t="shared" si="29"/>
        <v>o/-</v>
      </c>
      <c r="CS22" s="51" t="str">
        <f t="shared" si="30"/>
        <v>-</v>
      </c>
      <c r="CT22" s="51" t="str">
        <f t="shared" si="31"/>
        <v>o/-</v>
      </c>
      <c r="CU22" s="51" t="str">
        <f t="shared" si="32"/>
        <v>-</v>
      </c>
      <c r="CV22" s="51" t="str">
        <f t="shared" si="33"/>
        <v>-</v>
      </c>
      <c r="CW22" s="51" t="str">
        <f t="shared" si="34"/>
        <v>-</v>
      </c>
      <c r="CX22" s="51"/>
      <c r="CY22" s="51"/>
      <c r="CZ22" s="51"/>
      <c r="DA22" s="51"/>
      <c r="DB22" s="51" t="str">
        <f t="shared" si="35"/>
        <v>0</v>
      </c>
      <c r="DC22" s="51"/>
      <c r="DD22" s="60" t="str">
        <f t="shared" si="36"/>
        <v/>
      </c>
      <c r="DE22" s="59"/>
      <c r="DF22" s="59"/>
      <c r="DG22" s="59"/>
      <c r="DH22" s="59"/>
    </row>
    <row r="23" spans="2:112" x14ac:dyDescent="0.25">
      <c r="B23" s="81"/>
      <c r="C23" s="82"/>
      <c r="D23" s="61">
        <f t="shared" si="2"/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51">
        <f t="shared" si="3"/>
        <v>0</v>
      </c>
      <c r="BN23" s="51">
        <f t="shared" si="4"/>
        <v>0</v>
      </c>
      <c r="BO23" s="51">
        <f t="shared" si="5"/>
        <v>0</v>
      </c>
      <c r="BP23" s="51">
        <f t="shared" si="6"/>
        <v>0</v>
      </c>
      <c r="BQ23" s="51">
        <f t="shared" si="7"/>
        <v>0</v>
      </c>
      <c r="BR23" s="51">
        <f t="shared" si="8"/>
        <v>0</v>
      </c>
      <c r="BS23" s="51">
        <f t="shared" si="9"/>
        <v>0</v>
      </c>
      <c r="BT23" s="51">
        <f t="shared" si="10"/>
        <v>0</v>
      </c>
      <c r="BU23" s="51">
        <f t="shared" si="11"/>
        <v>0</v>
      </c>
      <c r="BV23" s="51">
        <f t="shared" si="12"/>
        <v>0</v>
      </c>
      <c r="BW23" s="51">
        <f t="shared" si="13"/>
        <v>0</v>
      </c>
      <c r="BX23" s="51">
        <f t="shared" si="14"/>
        <v>0</v>
      </c>
      <c r="BY23" s="51">
        <f t="shared" si="15"/>
        <v>0</v>
      </c>
      <c r="BZ23" s="51">
        <f t="shared" si="16"/>
        <v>0</v>
      </c>
      <c r="CA23" s="51">
        <f t="shared" si="17"/>
        <v>0</v>
      </c>
      <c r="CB23" s="51">
        <f t="shared" si="18"/>
        <v>0</v>
      </c>
      <c r="CC23" s="51"/>
      <c r="CD23" s="51"/>
      <c r="CE23" s="51"/>
      <c r="CF23" s="51"/>
      <c r="CG23" s="51"/>
      <c r="CH23" s="51" t="str">
        <f t="shared" si="19"/>
        <v>o/-</v>
      </c>
      <c r="CI23" s="51" t="str">
        <f t="shared" si="20"/>
        <v>-</v>
      </c>
      <c r="CJ23" s="51" t="str">
        <f t="shared" si="21"/>
        <v>-</v>
      </c>
      <c r="CK23" s="51" t="str">
        <f t="shared" si="22"/>
        <v>-</v>
      </c>
      <c r="CL23" s="51" t="str">
        <f t="shared" si="23"/>
        <v>-</v>
      </c>
      <c r="CM23" s="51" t="str">
        <f t="shared" si="24"/>
        <v>-</v>
      </c>
      <c r="CN23" s="51" t="str">
        <f t="shared" si="25"/>
        <v>-</v>
      </c>
      <c r="CO23" s="51" t="str">
        <f t="shared" si="26"/>
        <v>-</v>
      </c>
      <c r="CP23" s="51" t="str">
        <f t="shared" si="27"/>
        <v>-</v>
      </c>
      <c r="CQ23" s="51" t="str">
        <f t="shared" si="28"/>
        <v>-</v>
      </c>
      <c r="CR23" s="51" t="str">
        <f t="shared" si="29"/>
        <v>o/-</v>
      </c>
      <c r="CS23" s="51" t="str">
        <f t="shared" si="30"/>
        <v>-</v>
      </c>
      <c r="CT23" s="51" t="str">
        <f t="shared" si="31"/>
        <v>o/-</v>
      </c>
      <c r="CU23" s="51" t="str">
        <f t="shared" si="32"/>
        <v>-</v>
      </c>
      <c r="CV23" s="51" t="str">
        <f t="shared" si="33"/>
        <v>-</v>
      </c>
      <c r="CW23" s="51" t="str">
        <f t="shared" si="34"/>
        <v>-</v>
      </c>
      <c r="CX23" s="51"/>
      <c r="CY23" s="51"/>
      <c r="CZ23" s="51"/>
      <c r="DA23" s="51"/>
      <c r="DB23" s="51" t="str">
        <f t="shared" si="35"/>
        <v>0</v>
      </c>
      <c r="DC23" s="51"/>
      <c r="DD23" s="60" t="str">
        <f t="shared" si="36"/>
        <v/>
      </c>
      <c r="DE23" s="59"/>
      <c r="DF23" s="59"/>
      <c r="DG23" s="59"/>
      <c r="DH23" s="59"/>
    </row>
    <row r="24" spans="2:112" x14ac:dyDescent="0.25">
      <c r="B24" s="81"/>
      <c r="C24" s="82"/>
      <c r="D24" s="61">
        <f t="shared" si="2"/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51">
        <f t="shared" si="3"/>
        <v>0</v>
      </c>
      <c r="BN24" s="51">
        <f t="shared" si="4"/>
        <v>0</v>
      </c>
      <c r="BO24" s="51">
        <f t="shared" si="5"/>
        <v>0</v>
      </c>
      <c r="BP24" s="51">
        <f t="shared" si="6"/>
        <v>0</v>
      </c>
      <c r="BQ24" s="51">
        <f t="shared" si="7"/>
        <v>0</v>
      </c>
      <c r="BR24" s="51">
        <f t="shared" si="8"/>
        <v>0</v>
      </c>
      <c r="BS24" s="51">
        <f t="shared" si="9"/>
        <v>0</v>
      </c>
      <c r="BT24" s="51">
        <f t="shared" si="10"/>
        <v>0</v>
      </c>
      <c r="BU24" s="51">
        <f t="shared" si="11"/>
        <v>0</v>
      </c>
      <c r="BV24" s="51">
        <f t="shared" si="12"/>
        <v>0</v>
      </c>
      <c r="BW24" s="51">
        <f t="shared" si="13"/>
        <v>0</v>
      </c>
      <c r="BX24" s="51">
        <f t="shared" si="14"/>
        <v>0</v>
      </c>
      <c r="BY24" s="51">
        <f t="shared" si="15"/>
        <v>0</v>
      </c>
      <c r="BZ24" s="51">
        <f t="shared" si="16"/>
        <v>0</v>
      </c>
      <c r="CA24" s="51">
        <f t="shared" si="17"/>
        <v>0</v>
      </c>
      <c r="CB24" s="51">
        <f t="shared" si="18"/>
        <v>0</v>
      </c>
      <c r="CC24" s="51"/>
      <c r="CD24" s="51"/>
      <c r="CE24" s="51"/>
      <c r="CF24" s="51"/>
      <c r="CG24" s="51"/>
      <c r="CH24" s="51" t="str">
        <f t="shared" si="19"/>
        <v>o/-</v>
      </c>
      <c r="CI24" s="51" t="str">
        <f t="shared" si="20"/>
        <v>-</v>
      </c>
      <c r="CJ24" s="51" t="str">
        <f t="shared" si="21"/>
        <v>-</v>
      </c>
      <c r="CK24" s="51" t="str">
        <f t="shared" si="22"/>
        <v>-</v>
      </c>
      <c r="CL24" s="51" t="str">
        <f t="shared" si="23"/>
        <v>-</v>
      </c>
      <c r="CM24" s="51" t="str">
        <f t="shared" si="24"/>
        <v>-</v>
      </c>
      <c r="CN24" s="51" t="str">
        <f t="shared" si="25"/>
        <v>-</v>
      </c>
      <c r="CO24" s="51" t="str">
        <f t="shared" si="26"/>
        <v>-</v>
      </c>
      <c r="CP24" s="51" t="str">
        <f t="shared" si="27"/>
        <v>-</v>
      </c>
      <c r="CQ24" s="51" t="str">
        <f t="shared" si="28"/>
        <v>-</v>
      </c>
      <c r="CR24" s="51" t="str">
        <f t="shared" si="29"/>
        <v>o/-</v>
      </c>
      <c r="CS24" s="51" t="str">
        <f t="shared" si="30"/>
        <v>-</v>
      </c>
      <c r="CT24" s="51" t="str">
        <f t="shared" si="31"/>
        <v>o/-</v>
      </c>
      <c r="CU24" s="51" t="str">
        <f t="shared" si="32"/>
        <v>-</v>
      </c>
      <c r="CV24" s="51" t="str">
        <f t="shared" si="33"/>
        <v>-</v>
      </c>
      <c r="CW24" s="51" t="str">
        <f t="shared" si="34"/>
        <v>-</v>
      </c>
      <c r="CX24" s="51"/>
      <c r="CY24" s="51"/>
      <c r="CZ24" s="51"/>
      <c r="DA24" s="51"/>
      <c r="DB24" s="51" t="str">
        <f t="shared" si="35"/>
        <v>0</v>
      </c>
      <c r="DC24" s="51"/>
      <c r="DD24" s="60" t="str">
        <f t="shared" si="36"/>
        <v/>
      </c>
      <c r="DE24" s="59"/>
      <c r="DF24" s="59"/>
      <c r="DG24" s="59"/>
      <c r="DH24" s="59"/>
    </row>
    <row r="25" spans="2:112" x14ac:dyDescent="0.25">
      <c r="B25" s="81"/>
      <c r="C25" s="82"/>
      <c r="D25" s="61">
        <f t="shared" si="2"/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51">
        <f t="shared" si="3"/>
        <v>0</v>
      </c>
      <c r="BN25" s="51">
        <f t="shared" si="4"/>
        <v>0</v>
      </c>
      <c r="BO25" s="51">
        <f t="shared" si="5"/>
        <v>0</v>
      </c>
      <c r="BP25" s="51">
        <f t="shared" si="6"/>
        <v>0</v>
      </c>
      <c r="BQ25" s="51">
        <f t="shared" si="7"/>
        <v>0</v>
      </c>
      <c r="BR25" s="51">
        <f t="shared" si="8"/>
        <v>0</v>
      </c>
      <c r="BS25" s="51">
        <f t="shared" si="9"/>
        <v>0</v>
      </c>
      <c r="BT25" s="51">
        <f t="shared" si="10"/>
        <v>0</v>
      </c>
      <c r="BU25" s="51">
        <f t="shared" si="11"/>
        <v>0</v>
      </c>
      <c r="BV25" s="51">
        <f t="shared" si="12"/>
        <v>0</v>
      </c>
      <c r="BW25" s="51">
        <f t="shared" si="13"/>
        <v>0</v>
      </c>
      <c r="BX25" s="51">
        <f t="shared" si="14"/>
        <v>0</v>
      </c>
      <c r="BY25" s="51">
        <f t="shared" si="15"/>
        <v>0</v>
      </c>
      <c r="BZ25" s="51">
        <f t="shared" si="16"/>
        <v>0</v>
      </c>
      <c r="CA25" s="51">
        <f t="shared" si="17"/>
        <v>0</v>
      </c>
      <c r="CB25" s="51">
        <f t="shared" si="18"/>
        <v>0</v>
      </c>
      <c r="CC25" s="51"/>
      <c r="CD25" s="51"/>
      <c r="CE25" s="51"/>
      <c r="CF25" s="51"/>
      <c r="CG25" s="51"/>
      <c r="CH25" s="51" t="str">
        <f t="shared" si="19"/>
        <v>o/-</v>
      </c>
      <c r="CI25" s="51" t="str">
        <f t="shared" si="20"/>
        <v>-</v>
      </c>
      <c r="CJ25" s="51" t="str">
        <f t="shared" si="21"/>
        <v>-</v>
      </c>
      <c r="CK25" s="51" t="str">
        <f t="shared" si="22"/>
        <v>-</v>
      </c>
      <c r="CL25" s="51" t="str">
        <f t="shared" si="23"/>
        <v>-</v>
      </c>
      <c r="CM25" s="51" t="str">
        <f t="shared" si="24"/>
        <v>-</v>
      </c>
      <c r="CN25" s="51" t="str">
        <f t="shared" si="25"/>
        <v>-</v>
      </c>
      <c r="CO25" s="51" t="str">
        <f t="shared" si="26"/>
        <v>-</v>
      </c>
      <c r="CP25" s="51" t="str">
        <f t="shared" si="27"/>
        <v>-</v>
      </c>
      <c r="CQ25" s="51" t="str">
        <f t="shared" si="28"/>
        <v>-</v>
      </c>
      <c r="CR25" s="51" t="str">
        <f t="shared" si="29"/>
        <v>o/-</v>
      </c>
      <c r="CS25" s="51" t="str">
        <f t="shared" si="30"/>
        <v>-</v>
      </c>
      <c r="CT25" s="51" t="str">
        <f t="shared" si="31"/>
        <v>o/-</v>
      </c>
      <c r="CU25" s="51" t="str">
        <f t="shared" si="32"/>
        <v>-</v>
      </c>
      <c r="CV25" s="51" t="str">
        <f t="shared" si="33"/>
        <v>-</v>
      </c>
      <c r="CW25" s="51" t="str">
        <f t="shared" si="34"/>
        <v>-</v>
      </c>
      <c r="CX25" s="51"/>
      <c r="CY25" s="51"/>
      <c r="CZ25" s="51"/>
      <c r="DA25" s="51"/>
      <c r="DB25" s="51" t="str">
        <f t="shared" si="35"/>
        <v>0</v>
      </c>
      <c r="DC25" s="51"/>
      <c r="DD25" s="60" t="str">
        <f t="shared" si="36"/>
        <v/>
      </c>
      <c r="DE25" s="59"/>
      <c r="DF25" s="59"/>
      <c r="DG25" s="59"/>
      <c r="DH25" s="59"/>
    </row>
    <row r="26" spans="2:112" x14ac:dyDescent="0.25">
      <c r="B26" s="81"/>
      <c r="C26" s="82"/>
      <c r="D26" s="61">
        <f t="shared" si="2"/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51">
        <f t="shared" si="3"/>
        <v>0</v>
      </c>
      <c r="BN26" s="51">
        <f t="shared" si="4"/>
        <v>0</v>
      </c>
      <c r="BO26" s="51">
        <f t="shared" si="5"/>
        <v>0</v>
      </c>
      <c r="BP26" s="51">
        <f t="shared" si="6"/>
        <v>0</v>
      </c>
      <c r="BQ26" s="51">
        <f t="shared" si="7"/>
        <v>0</v>
      </c>
      <c r="BR26" s="51">
        <f t="shared" si="8"/>
        <v>0</v>
      </c>
      <c r="BS26" s="51">
        <f t="shared" si="9"/>
        <v>0</v>
      </c>
      <c r="BT26" s="51">
        <f t="shared" si="10"/>
        <v>0</v>
      </c>
      <c r="BU26" s="51">
        <f t="shared" si="11"/>
        <v>0</v>
      </c>
      <c r="BV26" s="51">
        <f t="shared" si="12"/>
        <v>0</v>
      </c>
      <c r="BW26" s="51">
        <f t="shared" si="13"/>
        <v>0</v>
      </c>
      <c r="BX26" s="51">
        <f t="shared" si="14"/>
        <v>0</v>
      </c>
      <c r="BY26" s="51">
        <f t="shared" si="15"/>
        <v>0</v>
      </c>
      <c r="BZ26" s="51">
        <f t="shared" si="16"/>
        <v>0</v>
      </c>
      <c r="CA26" s="51">
        <f t="shared" si="17"/>
        <v>0</v>
      </c>
      <c r="CB26" s="51">
        <f t="shared" si="18"/>
        <v>0</v>
      </c>
      <c r="CC26" s="51"/>
      <c r="CD26" s="51"/>
      <c r="CE26" s="51"/>
      <c r="CF26" s="51"/>
      <c r="CG26" s="51"/>
      <c r="CH26" s="51" t="str">
        <f t="shared" si="19"/>
        <v>o/-</v>
      </c>
      <c r="CI26" s="51" t="str">
        <f t="shared" si="20"/>
        <v>-</v>
      </c>
      <c r="CJ26" s="51" t="str">
        <f t="shared" si="21"/>
        <v>-</v>
      </c>
      <c r="CK26" s="51" t="str">
        <f t="shared" si="22"/>
        <v>-</v>
      </c>
      <c r="CL26" s="51" t="str">
        <f t="shared" si="23"/>
        <v>-</v>
      </c>
      <c r="CM26" s="51" t="str">
        <f t="shared" si="24"/>
        <v>-</v>
      </c>
      <c r="CN26" s="51" t="str">
        <f t="shared" si="25"/>
        <v>-</v>
      </c>
      <c r="CO26" s="51" t="str">
        <f t="shared" si="26"/>
        <v>-</v>
      </c>
      <c r="CP26" s="51" t="str">
        <f t="shared" si="27"/>
        <v>-</v>
      </c>
      <c r="CQ26" s="51" t="str">
        <f t="shared" si="28"/>
        <v>-</v>
      </c>
      <c r="CR26" s="51" t="str">
        <f t="shared" si="29"/>
        <v>o/-</v>
      </c>
      <c r="CS26" s="51" t="str">
        <f t="shared" si="30"/>
        <v>-</v>
      </c>
      <c r="CT26" s="51" t="str">
        <f t="shared" si="31"/>
        <v>o/-</v>
      </c>
      <c r="CU26" s="51" t="str">
        <f t="shared" si="32"/>
        <v>-</v>
      </c>
      <c r="CV26" s="51" t="str">
        <f t="shared" si="33"/>
        <v>-</v>
      </c>
      <c r="CW26" s="51" t="str">
        <f t="shared" si="34"/>
        <v>-</v>
      </c>
      <c r="CX26" s="51"/>
      <c r="CY26" s="51"/>
      <c r="CZ26" s="51"/>
      <c r="DA26" s="51"/>
      <c r="DB26" s="51" t="str">
        <f t="shared" si="35"/>
        <v>0</v>
      </c>
      <c r="DC26" s="51"/>
      <c r="DD26" s="60" t="str">
        <f t="shared" si="36"/>
        <v/>
      </c>
      <c r="DE26" s="59"/>
      <c r="DF26" s="59"/>
      <c r="DG26" s="59"/>
      <c r="DH26" s="59"/>
    </row>
    <row r="27" spans="2:112" x14ac:dyDescent="0.25">
      <c r="B27" s="81"/>
      <c r="C27" s="82"/>
      <c r="D27" s="61">
        <f t="shared" si="2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51">
        <f t="shared" si="3"/>
        <v>0</v>
      </c>
      <c r="BN27" s="51">
        <f t="shared" si="4"/>
        <v>0</v>
      </c>
      <c r="BO27" s="51">
        <f t="shared" si="5"/>
        <v>0</v>
      </c>
      <c r="BP27" s="51">
        <f t="shared" si="6"/>
        <v>0</v>
      </c>
      <c r="BQ27" s="51">
        <f t="shared" si="7"/>
        <v>0</v>
      </c>
      <c r="BR27" s="51">
        <f t="shared" si="8"/>
        <v>0</v>
      </c>
      <c r="BS27" s="51">
        <f t="shared" si="9"/>
        <v>0</v>
      </c>
      <c r="BT27" s="51">
        <f t="shared" si="10"/>
        <v>0</v>
      </c>
      <c r="BU27" s="51">
        <f t="shared" si="11"/>
        <v>0</v>
      </c>
      <c r="BV27" s="51">
        <f t="shared" si="12"/>
        <v>0</v>
      </c>
      <c r="BW27" s="51">
        <f t="shared" si="13"/>
        <v>0</v>
      </c>
      <c r="BX27" s="51">
        <f t="shared" si="14"/>
        <v>0</v>
      </c>
      <c r="BY27" s="51">
        <f t="shared" si="15"/>
        <v>0</v>
      </c>
      <c r="BZ27" s="51">
        <f t="shared" si="16"/>
        <v>0</v>
      </c>
      <c r="CA27" s="51">
        <f t="shared" si="17"/>
        <v>0</v>
      </c>
      <c r="CB27" s="51">
        <f t="shared" si="18"/>
        <v>0</v>
      </c>
      <c r="CC27" s="51"/>
      <c r="CD27" s="51"/>
      <c r="CE27" s="51"/>
      <c r="CF27" s="51"/>
      <c r="CG27" s="51"/>
      <c r="CH27" s="51" t="str">
        <f t="shared" si="19"/>
        <v>o/-</v>
      </c>
      <c r="CI27" s="51" t="str">
        <f t="shared" si="20"/>
        <v>-</v>
      </c>
      <c r="CJ27" s="51" t="str">
        <f t="shared" si="21"/>
        <v>-</v>
      </c>
      <c r="CK27" s="51" t="str">
        <f t="shared" si="22"/>
        <v>-</v>
      </c>
      <c r="CL27" s="51" t="str">
        <f t="shared" si="23"/>
        <v>-</v>
      </c>
      <c r="CM27" s="51" t="str">
        <f t="shared" si="24"/>
        <v>-</v>
      </c>
      <c r="CN27" s="51" t="str">
        <f t="shared" si="25"/>
        <v>-</v>
      </c>
      <c r="CO27" s="51" t="str">
        <f t="shared" si="26"/>
        <v>-</v>
      </c>
      <c r="CP27" s="51" t="str">
        <f t="shared" si="27"/>
        <v>-</v>
      </c>
      <c r="CQ27" s="51" t="str">
        <f t="shared" si="28"/>
        <v>-</v>
      </c>
      <c r="CR27" s="51" t="str">
        <f t="shared" si="29"/>
        <v>o/-</v>
      </c>
      <c r="CS27" s="51" t="str">
        <f t="shared" si="30"/>
        <v>-</v>
      </c>
      <c r="CT27" s="51" t="str">
        <f t="shared" si="31"/>
        <v>o/-</v>
      </c>
      <c r="CU27" s="51" t="str">
        <f t="shared" si="32"/>
        <v>-</v>
      </c>
      <c r="CV27" s="51" t="str">
        <f t="shared" si="33"/>
        <v>-</v>
      </c>
      <c r="CW27" s="51" t="str">
        <f t="shared" si="34"/>
        <v>-</v>
      </c>
      <c r="CX27" s="51"/>
      <c r="CY27" s="51"/>
      <c r="CZ27" s="51"/>
      <c r="DA27" s="51"/>
      <c r="DB27" s="51" t="str">
        <f t="shared" si="35"/>
        <v>0</v>
      </c>
      <c r="DC27" s="51"/>
      <c r="DD27" s="60" t="str">
        <f t="shared" si="36"/>
        <v/>
      </c>
      <c r="DE27" s="59"/>
      <c r="DF27" s="59"/>
      <c r="DG27" s="59"/>
      <c r="DH27" s="59"/>
    </row>
    <row r="28" spans="2:112" x14ac:dyDescent="0.25">
      <c r="B28" s="81"/>
      <c r="C28" s="82"/>
      <c r="D28" s="61">
        <f t="shared" si="2"/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51">
        <f t="shared" si="3"/>
        <v>0</v>
      </c>
      <c r="BN28" s="51">
        <f t="shared" si="4"/>
        <v>0</v>
      </c>
      <c r="BO28" s="51">
        <f t="shared" si="5"/>
        <v>0</v>
      </c>
      <c r="BP28" s="51">
        <f t="shared" si="6"/>
        <v>0</v>
      </c>
      <c r="BQ28" s="51">
        <f t="shared" si="7"/>
        <v>0</v>
      </c>
      <c r="BR28" s="51">
        <f t="shared" si="8"/>
        <v>0</v>
      </c>
      <c r="BS28" s="51">
        <f t="shared" si="9"/>
        <v>0</v>
      </c>
      <c r="BT28" s="51">
        <f t="shared" si="10"/>
        <v>0</v>
      </c>
      <c r="BU28" s="51">
        <f t="shared" si="11"/>
        <v>0</v>
      </c>
      <c r="BV28" s="51">
        <f t="shared" si="12"/>
        <v>0</v>
      </c>
      <c r="BW28" s="51">
        <f t="shared" si="13"/>
        <v>0</v>
      </c>
      <c r="BX28" s="51">
        <f t="shared" si="14"/>
        <v>0</v>
      </c>
      <c r="BY28" s="51">
        <f t="shared" si="15"/>
        <v>0</v>
      </c>
      <c r="BZ28" s="51">
        <f t="shared" si="16"/>
        <v>0</v>
      </c>
      <c r="CA28" s="51">
        <f t="shared" si="17"/>
        <v>0</v>
      </c>
      <c r="CB28" s="51">
        <f t="shared" si="18"/>
        <v>0</v>
      </c>
      <c r="CC28" s="51"/>
      <c r="CD28" s="51"/>
      <c r="CE28" s="51"/>
      <c r="CF28" s="51"/>
      <c r="CG28" s="51"/>
      <c r="CH28" s="51" t="str">
        <f t="shared" si="19"/>
        <v>o/-</v>
      </c>
      <c r="CI28" s="51" t="str">
        <f t="shared" si="20"/>
        <v>-</v>
      </c>
      <c r="CJ28" s="51" t="str">
        <f t="shared" si="21"/>
        <v>-</v>
      </c>
      <c r="CK28" s="51" t="str">
        <f t="shared" si="22"/>
        <v>-</v>
      </c>
      <c r="CL28" s="51" t="str">
        <f t="shared" si="23"/>
        <v>-</v>
      </c>
      <c r="CM28" s="51" t="str">
        <f t="shared" si="24"/>
        <v>-</v>
      </c>
      <c r="CN28" s="51" t="str">
        <f t="shared" si="25"/>
        <v>-</v>
      </c>
      <c r="CO28" s="51" t="str">
        <f t="shared" si="26"/>
        <v>-</v>
      </c>
      <c r="CP28" s="51" t="str">
        <f t="shared" si="27"/>
        <v>-</v>
      </c>
      <c r="CQ28" s="51" t="str">
        <f t="shared" si="28"/>
        <v>-</v>
      </c>
      <c r="CR28" s="51" t="str">
        <f t="shared" si="29"/>
        <v>o/-</v>
      </c>
      <c r="CS28" s="51" t="str">
        <f t="shared" si="30"/>
        <v>-</v>
      </c>
      <c r="CT28" s="51" t="str">
        <f t="shared" si="31"/>
        <v>o/-</v>
      </c>
      <c r="CU28" s="51" t="str">
        <f t="shared" si="32"/>
        <v>-</v>
      </c>
      <c r="CV28" s="51" t="str">
        <f t="shared" si="33"/>
        <v>-</v>
      </c>
      <c r="CW28" s="51" t="str">
        <f t="shared" si="34"/>
        <v>-</v>
      </c>
      <c r="CX28" s="51"/>
      <c r="CY28" s="51"/>
      <c r="CZ28" s="51"/>
      <c r="DA28" s="51"/>
      <c r="DB28" s="51" t="str">
        <f t="shared" si="35"/>
        <v>0</v>
      </c>
      <c r="DC28" s="51"/>
      <c r="DD28" s="60" t="str">
        <f t="shared" si="36"/>
        <v/>
      </c>
      <c r="DE28" s="59"/>
      <c r="DF28" s="59"/>
      <c r="DG28" s="59"/>
      <c r="DH28" s="59"/>
    </row>
    <row r="29" spans="2:112" x14ac:dyDescent="0.25">
      <c r="B29" s="81"/>
      <c r="C29" s="82"/>
      <c r="D29" s="61">
        <f t="shared" si="2"/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51">
        <f t="shared" si="3"/>
        <v>0</v>
      </c>
      <c r="BN29" s="51">
        <f t="shared" si="4"/>
        <v>0</v>
      </c>
      <c r="BO29" s="51">
        <f t="shared" si="5"/>
        <v>0</v>
      </c>
      <c r="BP29" s="51">
        <f t="shared" si="6"/>
        <v>0</v>
      </c>
      <c r="BQ29" s="51">
        <f t="shared" si="7"/>
        <v>0</v>
      </c>
      <c r="BR29" s="51">
        <f t="shared" si="8"/>
        <v>0</v>
      </c>
      <c r="BS29" s="51">
        <f t="shared" si="9"/>
        <v>0</v>
      </c>
      <c r="BT29" s="51">
        <f t="shared" si="10"/>
        <v>0</v>
      </c>
      <c r="BU29" s="51">
        <f t="shared" si="11"/>
        <v>0</v>
      </c>
      <c r="BV29" s="51">
        <f t="shared" si="12"/>
        <v>0</v>
      </c>
      <c r="BW29" s="51">
        <f t="shared" si="13"/>
        <v>0</v>
      </c>
      <c r="BX29" s="51">
        <f t="shared" si="14"/>
        <v>0</v>
      </c>
      <c r="BY29" s="51">
        <f t="shared" si="15"/>
        <v>0</v>
      </c>
      <c r="BZ29" s="51">
        <f t="shared" si="16"/>
        <v>0</v>
      </c>
      <c r="CA29" s="51">
        <f t="shared" si="17"/>
        <v>0</v>
      </c>
      <c r="CB29" s="51">
        <f t="shared" si="18"/>
        <v>0</v>
      </c>
      <c r="CC29" s="51"/>
      <c r="CD29" s="51"/>
      <c r="CE29" s="51"/>
      <c r="CF29" s="51"/>
      <c r="CG29" s="51"/>
      <c r="CH29" s="51" t="str">
        <f t="shared" si="19"/>
        <v>o/-</v>
      </c>
      <c r="CI29" s="51" t="str">
        <f t="shared" si="20"/>
        <v>-</v>
      </c>
      <c r="CJ29" s="51" t="str">
        <f t="shared" si="21"/>
        <v>-</v>
      </c>
      <c r="CK29" s="51" t="str">
        <f t="shared" si="22"/>
        <v>-</v>
      </c>
      <c r="CL29" s="51" t="str">
        <f t="shared" si="23"/>
        <v>-</v>
      </c>
      <c r="CM29" s="51" t="str">
        <f t="shared" si="24"/>
        <v>-</v>
      </c>
      <c r="CN29" s="51" t="str">
        <f t="shared" si="25"/>
        <v>-</v>
      </c>
      <c r="CO29" s="51" t="str">
        <f t="shared" si="26"/>
        <v>-</v>
      </c>
      <c r="CP29" s="51" t="str">
        <f t="shared" si="27"/>
        <v>-</v>
      </c>
      <c r="CQ29" s="51" t="str">
        <f t="shared" si="28"/>
        <v>-</v>
      </c>
      <c r="CR29" s="51" t="str">
        <f t="shared" si="29"/>
        <v>o/-</v>
      </c>
      <c r="CS29" s="51" t="str">
        <f t="shared" si="30"/>
        <v>-</v>
      </c>
      <c r="CT29" s="51" t="str">
        <f t="shared" si="31"/>
        <v>o/-</v>
      </c>
      <c r="CU29" s="51" t="str">
        <f t="shared" si="32"/>
        <v>-</v>
      </c>
      <c r="CV29" s="51" t="str">
        <f t="shared" si="33"/>
        <v>-</v>
      </c>
      <c r="CW29" s="51" t="str">
        <f t="shared" si="34"/>
        <v>-</v>
      </c>
      <c r="CX29" s="51"/>
      <c r="CY29" s="51"/>
      <c r="CZ29" s="51"/>
      <c r="DA29" s="51"/>
      <c r="DB29" s="51" t="str">
        <f t="shared" si="35"/>
        <v>0</v>
      </c>
      <c r="DC29" s="51"/>
      <c r="DD29" s="60" t="str">
        <f t="shared" si="36"/>
        <v/>
      </c>
      <c r="DE29" s="59"/>
      <c r="DF29" s="59"/>
      <c r="DG29" s="59"/>
      <c r="DH29" s="59"/>
    </row>
    <row r="30" spans="2:112" x14ac:dyDescent="0.25">
      <c r="B30" s="81"/>
      <c r="C30" s="82"/>
      <c r="D30" s="61">
        <f t="shared" si="2"/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51">
        <f t="shared" si="3"/>
        <v>0</v>
      </c>
      <c r="BN30" s="51">
        <f t="shared" si="4"/>
        <v>0</v>
      </c>
      <c r="BO30" s="51">
        <f t="shared" si="5"/>
        <v>0</v>
      </c>
      <c r="BP30" s="51">
        <f t="shared" si="6"/>
        <v>0</v>
      </c>
      <c r="BQ30" s="51">
        <f t="shared" si="7"/>
        <v>0</v>
      </c>
      <c r="BR30" s="51">
        <f t="shared" si="8"/>
        <v>0</v>
      </c>
      <c r="BS30" s="51">
        <f t="shared" si="9"/>
        <v>0</v>
      </c>
      <c r="BT30" s="51">
        <f t="shared" si="10"/>
        <v>0</v>
      </c>
      <c r="BU30" s="51">
        <f t="shared" si="11"/>
        <v>0</v>
      </c>
      <c r="BV30" s="51">
        <f t="shared" si="12"/>
        <v>0</v>
      </c>
      <c r="BW30" s="51">
        <f t="shared" si="13"/>
        <v>0</v>
      </c>
      <c r="BX30" s="51">
        <f t="shared" si="14"/>
        <v>0</v>
      </c>
      <c r="BY30" s="51">
        <f t="shared" si="15"/>
        <v>0</v>
      </c>
      <c r="BZ30" s="51">
        <f t="shared" si="16"/>
        <v>0</v>
      </c>
      <c r="CA30" s="51">
        <f t="shared" si="17"/>
        <v>0</v>
      </c>
      <c r="CB30" s="51">
        <f t="shared" si="18"/>
        <v>0</v>
      </c>
      <c r="CC30" s="51"/>
      <c r="CD30" s="51"/>
      <c r="CE30" s="51"/>
      <c r="CF30" s="51"/>
      <c r="CG30" s="51"/>
      <c r="CH30" s="51" t="str">
        <f t="shared" si="19"/>
        <v>o/-</v>
      </c>
      <c r="CI30" s="51" t="str">
        <f t="shared" si="20"/>
        <v>-</v>
      </c>
      <c r="CJ30" s="51" t="str">
        <f t="shared" si="21"/>
        <v>-</v>
      </c>
      <c r="CK30" s="51" t="str">
        <f t="shared" si="22"/>
        <v>-</v>
      </c>
      <c r="CL30" s="51" t="str">
        <f t="shared" si="23"/>
        <v>-</v>
      </c>
      <c r="CM30" s="51" t="str">
        <f t="shared" si="24"/>
        <v>-</v>
      </c>
      <c r="CN30" s="51" t="str">
        <f t="shared" si="25"/>
        <v>-</v>
      </c>
      <c r="CO30" s="51" t="str">
        <f t="shared" si="26"/>
        <v>-</v>
      </c>
      <c r="CP30" s="51" t="str">
        <f t="shared" si="27"/>
        <v>-</v>
      </c>
      <c r="CQ30" s="51" t="str">
        <f t="shared" si="28"/>
        <v>-</v>
      </c>
      <c r="CR30" s="51" t="str">
        <f t="shared" si="29"/>
        <v>o/-</v>
      </c>
      <c r="CS30" s="51" t="str">
        <f t="shared" si="30"/>
        <v>-</v>
      </c>
      <c r="CT30" s="51" t="str">
        <f t="shared" si="31"/>
        <v>o/-</v>
      </c>
      <c r="CU30" s="51" t="str">
        <f t="shared" si="32"/>
        <v>-</v>
      </c>
      <c r="CV30" s="51" t="str">
        <f t="shared" si="33"/>
        <v>-</v>
      </c>
      <c r="CW30" s="51" t="str">
        <f t="shared" si="34"/>
        <v>-</v>
      </c>
      <c r="CX30" s="51"/>
      <c r="CY30" s="51"/>
      <c r="CZ30" s="51"/>
      <c r="DA30" s="51"/>
      <c r="DB30" s="51" t="str">
        <f t="shared" si="35"/>
        <v>0</v>
      </c>
      <c r="DC30" s="51"/>
      <c r="DD30" s="60" t="str">
        <f t="shared" si="36"/>
        <v/>
      </c>
      <c r="DE30" s="59"/>
      <c r="DF30" s="59"/>
      <c r="DG30" s="59"/>
      <c r="DH30" s="59"/>
    </row>
    <row r="31" spans="2:112" x14ac:dyDescent="0.25">
      <c r="B31" s="81"/>
      <c r="C31" s="82"/>
      <c r="D31" s="61">
        <f t="shared" si="2"/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51">
        <f t="shared" si="3"/>
        <v>0</v>
      </c>
      <c r="BN31" s="51">
        <f t="shared" si="4"/>
        <v>0</v>
      </c>
      <c r="BO31" s="51">
        <f t="shared" si="5"/>
        <v>0</v>
      </c>
      <c r="BP31" s="51">
        <f t="shared" si="6"/>
        <v>0</v>
      </c>
      <c r="BQ31" s="51">
        <f t="shared" si="7"/>
        <v>0</v>
      </c>
      <c r="BR31" s="51">
        <f t="shared" si="8"/>
        <v>0</v>
      </c>
      <c r="BS31" s="51">
        <f t="shared" si="9"/>
        <v>0</v>
      </c>
      <c r="BT31" s="51">
        <f t="shared" si="10"/>
        <v>0</v>
      </c>
      <c r="BU31" s="51">
        <f t="shared" si="11"/>
        <v>0</v>
      </c>
      <c r="BV31" s="51">
        <f t="shared" si="12"/>
        <v>0</v>
      </c>
      <c r="BW31" s="51">
        <f t="shared" si="13"/>
        <v>0</v>
      </c>
      <c r="BX31" s="51">
        <f t="shared" si="14"/>
        <v>0</v>
      </c>
      <c r="BY31" s="51">
        <f t="shared" si="15"/>
        <v>0</v>
      </c>
      <c r="BZ31" s="51">
        <f t="shared" si="16"/>
        <v>0</v>
      </c>
      <c r="CA31" s="51">
        <f t="shared" si="17"/>
        <v>0</v>
      </c>
      <c r="CB31" s="51">
        <f t="shared" si="18"/>
        <v>0</v>
      </c>
      <c r="CC31" s="51"/>
      <c r="CD31" s="51"/>
      <c r="CE31" s="51"/>
      <c r="CF31" s="51"/>
      <c r="CG31" s="51"/>
      <c r="CH31" s="51" t="str">
        <f t="shared" si="19"/>
        <v>o/-</v>
      </c>
      <c r="CI31" s="51" t="str">
        <f t="shared" si="20"/>
        <v>-</v>
      </c>
      <c r="CJ31" s="51" t="str">
        <f t="shared" si="21"/>
        <v>-</v>
      </c>
      <c r="CK31" s="51" t="str">
        <f t="shared" si="22"/>
        <v>-</v>
      </c>
      <c r="CL31" s="51" t="str">
        <f t="shared" si="23"/>
        <v>-</v>
      </c>
      <c r="CM31" s="51" t="str">
        <f t="shared" si="24"/>
        <v>-</v>
      </c>
      <c r="CN31" s="51" t="str">
        <f t="shared" si="25"/>
        <v>-</v>
      </c>
      <c r="CO31" s="51" t="str">
        <f t="shared" si="26"/>
        <v>-</v>
      </c>
      <c r="CP31" s="51" t="str">
        <f t="shared" si="27"/>
        <v>-</v>
      </c>
      <c r="CQ31" s="51" t="str">
        <f t="shared" si="28"/>
        <v>-</v>
      </c>
      <c r="CR31" s="51" t="str">
        <f t="shared" si="29"/>
        <v>o/-</v>
      </c>
      <c r="CS31" s="51" t="str">
        <f t="shared" si="30"/>
        <v>-</v>
      </c>
      <c r="CT31" s="51" t="str">
        <f t="shared" si="31"/>
        <v>o/-</v>
      </c>
      <c r="CU31" s="51" t="str">
        <f t="shared" si="32"/>
        <v>-</v>
      </c>
      <c r="CV31" s="51" t="str">
        <f t="shared" si="33"/>
        <v>-</v>
      </c>
      <c r="CW31" s="51" t="str">
        <f t="shared" si="34"/>
        <v>-</v>
      </c>
      <c r="CX31" s="51"/>
      <c r="CY31" s="51"/>
      <c r="CZ31" s="51"/>
      <c r="DA31" s="51"/>
      <c r="DB31" s="51" t="str">
        <f t="shared" si="35"/>
        <v>0</v>
      </c>
      <c r="DC31" s="51"/>
      <c r="DD31" s="60" t="str">
        <f t="shared" si="36"/>
        <v/>
      </c>
      <c r="DE31" s="59"/>
      <c r="DF31" s="59"/>
      <c r="DG31" s="59"/>
      <c r="DH31" s="59"/>
    </row>
    <row r="32" spans="2:112" x14ac:dyDescent="0.25">
      <c r="B32" s="81"/>
      <c r="C32" s="82"/>
      <c r="D32" s="61">
        <f t="shared" si="2"/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51">
        <f t="shared" si="3"/>
        <v>0</v>
      </c>
      <c r="BN32" s="51">
        <f t="shared" si="4"/>
        <v>0</v>
      </c>
      <c r="BO32" s="51">
        <f t="shared" si="5"/>
        <v>0</v>
      </c>
      <c r="BP32" s="51">
        <f t="shared" si="6"/>
        <v>0</v>
      </c>
      <c r="BQ32" s="51">
        <f t="shared" si="7"/>
        <v>0</v>
      </c>
      <c r="BR32" s="51">
        <f t="shared" si="8"/>
        <v>0</v>
      </c>
      <c r="BS32" s="51">
        <f t="shared" si="9"/>
        <v>0</v>
      </c>
      <c r="BT32" s="51">
        <f t="shared" si="10"/>
        <v>0</v>
      </c>
      <c r="BU32" s="51">
        <f t="shared" si="11"/>
        <v>0</v>
      </c>
      <c r="BV32" s="51">
        <f t="shared" si="12"/>
        <v>0</v>
      </c>
      <c r="BW32" s="51">
        <f t="shared" si="13"/>
        <v>0</v>
      </c>
      <c r="BX32" s="51">
        <f t="shared" si="14"/>
        <v>0</v>
      </c>
      <c r="BY32" s="51">
        <f t="shared" si="15"/>
        <v>0</v>
      </c>
      <c r="BZ32" s="51">
        <f t="shared" si="16"/>
        <v>0</v>
      </c>
      <c r="CA32" s="51">
        <f t="shared" si="17"/>
        <v>0</v>
      </c>
      <c r="CB32" s="51">
        <f t="shared" si="18"/>
        <v>0</v>
      </c>
      <c r="CC32" s="51"/>
      <c r="CD32" s="51"/>
      <c r="CE32" s="51"/>
      <c r="CF32" s="51"/>
      <c r="CG32" s="51"/>
      <c r="CH32" s="51" t="str">
        <f t="shared" si="19"/>
        <v>o/-</v>
      </c>
      <c r="CI32" s="51" t="str">
        <f t="shared" si="20"/>
        <v>-</v>
      </c>
      <c r="CJ32" s="51" t="str">
        <f t="shared" si="21"/>
        <v>-</v>
      </c>
      <c r="CK32" s="51" t="str">
        <f t="shared" si="22"/>
        <v>-</v>
      </c>
      <c r="CL32" s="51" t="str">
        <f t="shared" si="23"/>
        <v>-</v>
      </c>
      <c r="CM32" s="51" t="str">
        <f t="shared" si="24"/>
        <v>-</v>
      </c>
      <c r="CN32" s="51" t="str">
        <f t="shared" si="25"/>
        <v>-</v>
      </c>
      <c r="CO32" s="51" t="str">
        <f t="shared" si="26"/>
        <v>-</v>
      </c>
      <c r="CP32" s="51" t="str">
        <f t="shared" si="27"/>
        <v>-</v>
      </c>
      <c r="CQ32" s="51" t="str">
        <f t="shared" si="28"/>
        <v>-</v>
      </c>
      <c r="CR32" s="51" t="str">
        <f t="shared" si="29"/>
        <v>o/-</v>
      </c>
      <c r="CS32" s="51" t="str">
        <f t="shared" si="30"/>
        <v>-</v>
      </c>
      <c r="CT32" s="51" t="str">
        <f t="shared" si="31"/>
        <v>o/-</v>
      </c>
      <c r="CU32" s="51" t="str">
        <f t="shared" si="32"/>
        <v>-</v>
      </c>
      <c r="CV32" s="51" t="str">
        <f t="shared" si="33"/>
        <v>-</v>
      </c>
      <c r="CW32" s="51" t="str">
        <f t="shared" si="34"/>
        <v>-</v>
      </c>
      <c r="CX32" s="51"/>
      <c r="CY32" s="51"/>
      <c r="CZ32" s="51"/>
      <c r="DA32" s="51"/>
      <c r="DB32" s="51" t="str">
        <f t="shared" si="35"/>
        <v>0</v>
      </c>
      <c r="DC32" s="51"/>
      <c r="DD32" s="60" t="str">
        <f t="shared" si="36"/>
        <v/>
      </c>
      <c r="DE32" s="59"/>
      <c r="DF32" s="59"/>
      <c r="DG32" s="59"/>
      <c r="DH32" s="59"/>
    </row>
    <row r="33" spans="2:136" x14ac:dyDescent="0.25">
      <c r="B33" s="81"/>
      <c r="C33" s="82"/>
      <c r="D33" s="61">
        <f t="shared" si="2"/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51">
        <f t="shared" si="3"/>
        <v>0</v>
      </c>
      <c r="BN33" s="51">
        <f t="shared" si="4"/>
        <v>0</v>
      </c>
      <c r="BO33" s="51">
        <f t="shared" si="5"/>
        <v>0</v>
      </c>
      <c r="BP33" s="51">
        <f t="shared" si="6"/>
        <v>0</v>
      </c>
      <c r="BQ33" s="51">
        <f t="shared" si="7"/>
        <v>0</v>
      </c>
      <c r="BR33" s="51">
        <f t="shared" si="8"/>
        <v>0</v>
      </c>
      <c r="BS33" s="51">
        <f t="shared" si="9"/>
        <v>0</v>
      </c>
      <c r="BT33" s="51">
        <f t="shared" si="10"/>
        <v>0</v>
      </c>
      <c r="BU33" s="51">
        <f t="shared" si="11"/>
        <v>0</v>
      </c>
      <c r="BV33" s="51">
        <f t="shared" si="12"/>
        <v>0</v>
      </c>
      <c r="BW33" s="51">
        <f t="shared" si="13"/>
        <v>0</v>
      </c>
      <c r="BX33" s="51">
        <f t="shared" si="14"/>
        <v>0</v>
      </c>
      <c r="BY33" s="51">
        <f t="shared" si="15"/>
        <v>0</v>
      </c>
      <c r="BZ33" s="51">
        <f t="shared" si="16"/>
        <v>0</v>
      </c>
      <c r="CA33" s="51">
        <f t="shared" si="17"/>
        <v>0</v>
      </c>
      <c r="CB33" s="51">
        <f t="shared" si="18"/>
        <v>0</v>
      </c>
      <c r="CC33" s="51"/>
      <c r="CD33" s="51"/>
      <c r="CE33" s="51"/>
      <c r="CF33" s="51"/>
      <c r="CG33" s="51"/>
      <c r="CH33" s="51" t="str">
        <f t="shared" si="19"/>
        <v>o/-</v>
      </c>
      <c r="CI33" s="51" t="str">
        <f t="shared" si="20"/>
        <v>-</v>
      </c>
      <c r="CJ33" s="51" t="str">
        <f t="shared" si="21"/>
        <v>-</v>
      </c>
      <c r="CK33" s="51" t="str">
        <f t="shared" si="22"/>
        <v>-</v>
      </c>
      <c r="CL33" s="51" t="str">
        <f t="shared" si="23"/>
        <v>-</v>
      </c>
      <c r="CM33" s="51" t="str">
        <f t="shared" si="24"/>
        <v>-</v>
      </c>
      <c r="CN33" s="51" t="str">
        <f t="shared" si="25"/>
        <v>-</v>
      </c>
      <c r="CO33" s="51" t="str">
        <f t="shared" si="26"/>
        <v>-</v>
      </c>
      <c r="CP33" s="51" t="str">
        <f t="shared" si="27"/>
        <v>-</v>
      </c>
      <c r="CQ33" s="51" t="str">
        <f t="shared" si="28"/>
        <v>-</v>
      </c>
      <c r="CR33" s="51" t="str">
        <f t="shared" si="29"/>
        <v>o/-</v>
      </c>
      <c r="CS33" s="51" t="str">
        <f t="shared" si="30"/>
        <v>-</v>
      </c>
      <c r="CT33" s="51" t="str">
        <f t="shared" si="31"/>
        <v>o/-</v>
      </c>
      <c r="CU33" s="51" t="str">
        <f t="shared" si="32"/>
        <v>-</v>
      </c>
      <c r="CV33" s="51" t="str">
        <f t="shared" si="33"/>
        <v>-</v>
      </c>
      <c r="CW33" s="51" t="str">
        <f t="shared" si="34"/>
        <v>-</v>
      </c>
      <c r="CX33" s="51"/>
      <c r="CY33" s="51"/>
      <c r="CZ33" s="51"/>
      <c r="DA33" s="51"/>
      <c r="DB33" s="51" t="str">
        <f t="shared" si="35"/>
        <v>0</v>
      </c>
      <c r="DC33" s="51"/>
      <c r="DD33" s="60" t="str">
        <f t="shared" si="36"/>
        <v/>
      </c>
      <c r="DE33" s="59"/>
      <c r="DF33" s="59"/>
      <c r="DG33" s="59"/>
      <c r="DH33" s="59"/>
    </row>
    <row r="34" spans="2:136" x14ac:dyDescent="0.25">
      <c r="B34" s="81"/>
      <c r="C34" s="82"/>
      <c r="D34" s="61">
        <f t="shared" si="2"/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51">
        <f t="shared" si="3"/>
        <v>0</v>
      </c>
      <c r="BN34" s="51">
        <f t="shared" si="4"/>
        <v>0</v>
      </c>
      <c r="BO34" s="51">
        <f t="shared" si="5"/>
        <v>0</v>
      </c>
      <c r="BP34" s="51">
        <f t="shared" si="6"/>
        <v>0</v>
      </c>
      <c r="BQ34" s="51">
        <f t="shared" si="7"/>
        <v>0</v>
      </c>
      <c r="BR34" s="51">
        <f t="shared" si="8"/>
        <v>0</v>
      </c>
      <c r="BS34" s="51">
        <f t="shared" si="9"/>
        <v>0</v>
      </c>
      <c r="BT34" s="51">
        <f t="shared" si="10"/>
        <v>0</v>
      </c>
      <c r="BU34" s="51">
        <f t="shared" si="11"/>
        <v>0</v>
      </c>
      <c r="BV34" s="51">
        <f t="shared" si="12"/>
        <v>0</v>
      </c>
      <c r="BW34" s="51">
        <f t="shared" si="13"/>
        <v>0</v>
      </c>
      <c r="BX34" s="51">
        <f t="shared" si="14"/>
        <v>0</v>
      </c>
      <c r="BY34" s="51">
        <f t="shared" si="15"/>
        <v>0</v>
      </c>
      <c r="BZ34" s="51">
        <f t="shared" si="16"/>
        <v>0</v>
      </c>
      <c r="CA34" s="51">
        <f t="shared" si="17"/>
        <v>0</v>
      </c>
      <c r="CB34" s="51">
        <f t="shared" si="18"/>
        <v>0</v>
      </c>
      <c r="CC34" s="51"/>
      <c r="CD34" s="51"/>
      <c r="CE34" s="51"/>
      <c r="CF34" s="51"/>
      <c r="CG34" s="51"/>
      <c r="CH34" s="51" t="str">
        <f t="shared" si="19"/>
        <v>o/-</v>
      </c>
      <c r="CI34" s="51" t="str">
        <f t="shared" si="20"/>
        <v>-</v>
      </c>
      <c r="CJ34" s="51" t="str">
        <f t="shared" si="21"/>
        <v>-</v>
      </c>
      <c r="CK34" s="51" t="str">
        <f t="shared" si="22"/>
        <v>-</v>
      </c>
      <c r="CL34" s="51" t="str">
        <f t="shared" si="23"/>
        <v>-</v>
      </c>
      <c r="CM34" s="51" t="str">
        <f t="shared" si="24"/>
        <v>-</v>
      </c>
      <c r="CN34" s="51" t="str">
        <f t="shared" si="25"/>
        <v>-</v>
      </c>
      <c r="CO34" s="51" t="str">
        <f t="shared" si="26"/>
        <v>-</v>
      </c>
      <c r="CP34" s="51" t="str">
        <f t="shared" si="27"/>
        <v>-</v>
      </c>
      <c r="CQ34" s="51" t="str">
        <f t="shared" si="28"/>
        <v>-</v>
      </c>
      <c r="CR34" s="51" t="str">
        <f t="shared" si="29"/>
        <v>o/-</v>
      </c>
      <c r="CS34" s="51" t="str">
        <f t="shared" si="30"/>
        <v>-</v>
      </c>
      <c r="CT34" s="51" t="str">
        <f t="shared" si="31"/>
        <v>o/-</v>
      </c>
      <c r="CU34" s="51" t="str">
        <f t="shared" si="32"/>
        <v>-</v>
      </c>
      <c r="CV34" s="51" t="str">
        <f t="shared" si="33"/>
        <v>-</v>
      </c>
      <c r="CW34" s="51" t="str">
        <f t="shared" si="34"/>
        <v>-</v>
      </c>
      <c r="CX34" s="51"/>
      <c r="CY34" s="51"/>
      <c r="CZ34" s="51"/>
      <c r="DA34" s="51"/>
      <c r="DB34" s="51" t="str">
        <f t="shared" si="35"/>
        <v>0</v>
      </c>
      <c r="DC34" s="51"/>
      <c r="DD34" s="60" t="str">
        <f t="shared" si="36"/>
        <v/>
      </c>
      <c r="DE34" s="59"/>
      <c r="DF34" s="59"/>
      <c r="DG34" s="59"/>
      <c r="DH34" s="59"/>
    </row>
    <row r="35" spans="2:136" x14ac:dyDescent="0.25">
      <c r="B35" s="81"/>
      <c r="C35" s="82"/>
      <c r="D35" s="61">
        <f t="shared" si="2"/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51">
        <f t="shared" si="3"/>
        <v>0</v>
      </c>
      <c r="BN35" s="51">
        <f t="shared" si="4"/>
        <v>0</v>
      </c>
      <c r="BO35" s="51">
        <f t="shared" si="5"/>
        <v>0</v>
      </c>
      <c r="BP35" s="51">
        <f t="shared" si="6"/>
        <v>0</v>
      </c>
      <c r="BQ35" s="51">
        <f t="shared" si="7"/>
        <v>0</v>
      </c>
      <c r="BR35" s="51">
        <f t="shared" si="8"/>
        <v>0</v>
      </c>
      <c r="BS35" s="51">
        <f t="shared" si="9"/>
        <v>0</v>
      </c>
      <c r="BT35" s="51">
        <f t="shared" si="10"/>
        <v>0</v>
      </c>
      <c r="BU35" s="51">
        <f t="shared" si="11"/>
        <v>0</v>
      </c>
      <c r="BV35" s="51">
        <f t="shared" si="12"/>
        <v>0</v>
      </c>
      <c r="BW35" s="51">
        <f t="shared" si="13"/>
        <v>0</v>
      </c>
      <c r="BX35" s="51">
        <f t="shared" si="14"/>
        <v>0</v>
      </c>
      <c r="BY35" s="51">
        <f t="shared" si="15"/>
        <v>0</v>
      </c>
      <c r="BZ35" s="51">
        <f t="shared" si="16"/>
        <v>0</v>
      </c>
      <c r="CA35" s="51">
        <f t="shared" si="17"/>
        <v>0</v>
      </c>
      <c r="CB35" s="51">
        <f t="shared" si="18"/>
        <v>0</v>
      </c>
      <c r="CC35" s="51"/>
      <c r="CD35" s="51"/>
      <c r="CE35" s="51"/>
      <c r="CF35" s="51"/>
      <c r="CG35" s="51"/>
      <c r="CH35" s="51" t="str">
        <f t="shared" si="19"/>
        <v>o/-</v>
      </c>
      <c r="CI35" s="51" t="str">
        <f t="shared" si="20"/>
        <v>-</v>
      </c>
      <c r="CJ35" s="51" t="str">
        <f t="shared" si="21"/>
        <v>-</v>
      </c>
      <c r="CK35" s="51" t="str">
        <f t="shared" si="22"/>
        <v>-</v>
      </c>
      <c r="CL35" s="51" t="str">
        <f t="shared" si="23"/>
        <v>-</v>
      </c>
      <c r="CM35" s="51" t="str">
        <f t="shared" si="24"/>
        <v>-</v>
      </c>
      <c r="CN35" s="51" t="str">
        <f t="shared" si="25"/>
        <v>-</v>
      </c>
      <c r="CO35" s="51" t="str">
        <f t="shared" si="26"/>
        <v>-</v>
      </c>
      <c r="CP35" s="51" t="str">
        <f t="shared" si="27"/>
        <v>-</v>
      </c>
      <c r="CQ35" s="51" t="str">
        <f t="shared" si="28"/>
        <v>-</v>
      </c>
      <c r="CR35" s="51" t="str">
        <f t="shared" si="29"/>
        <v>o/-</v>
      </c>
      <c r="CS35" s="51" t="str">
        <f t="shared" si="30"/>
        <v>-</v>
      </c>
      <c r="CT35" s="51" t="str">
        <f t="shared" si="31"/>
        <v>o/-</v>
      </c>
      <c r="CU35" s="51" t="str">
        <f t="shared" si="32"/>
        <v>-</v>
      </c>
      <c r="CV35" s="51" t="str">
        <f t="shared" si="33"/>
        <v>-</v>
      </c>
      <c r="CW35" s="51" t="str">
        <f t="shared" si="34"/>
        <v>-</v>
      </c>
      <c r="CX35" s="51"/>
      <c r="CY35" s="51"/>
      <c r="CZ35" s="51"/>
      <c r="DA35" s="51"/>
      <c r="DB35" s="51" t="str">
        <f t="shared" si="35"/>
        <v>0</v>
      </c>
      <c r="DC35" s="51"/>
      <c r="DD35" s="60" t="str">
        <f t="shared" si="36"/>
        <v/>
      </c>
      <c r="DE35" s="59"/>
      <c r="DF35" s="59"/>
      <c r="DG35" s="59"/>
      <c r="DH35" s="59"/>
    </row>
    <row r="36" spans="2:136" x14ac:dyDescent="0.25">
      <c r="B36" s="81"/>
      <c r="C36" s="82"/>
      <c r="D36" s="61">
        <f t="shared" si="2"/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51">
        <f t="shared" si="3"/>
        <v>0</v>
      </c>
      <c r="BN36" s="51">
        <f t="shared" si="4"/>
        <v>0</v>
      </c>
      <c r="BO36" s="51">
        <f t="shared" si="5"/>
        <v>0</v>
      </c>
      <c r="BP36" s="51">
        <f t="shared" si="6"/>
        <v>0</v>
      </c>
      <c r="BQ36" s="51">
        <f t="shared" si="7"/>
        <v>0</v>
      </c>
      <c r="BR36" s="51">
        <f t="shared" si="8"/>
        <v>0</v>
      </c>
      <c r="BS36" s="51">
        <f t="shared" si="9"/>
        <v>0</v>
      </c>
      <c r="BT36" s="51">
        <f t="shared" si="10"/>
        <v>0</v>
      </c>
      <c r="BU36" s="51">
        <f t="shared" si="11"/>
        <v>0</v>
      </c>
      <c r="BV36" s="51">
        <f t="shared" si="12"/>
        <v>0</v>
      </c>
      <c r="BW36" s="51">
        <f t="shared" si="13"/>
        <v>0</v>
      </c>
      <c r="BX36" s="51">
        <f t="shared" si="14"/>
        <v>0</v>
      </c>
      <c r="BY36" s="51">
        <f t="shared" si="15"/>
        <v>0</v>
      </c>
      <c r="BZ36" s="51">
        <f t="shared" si="16"/>
        <v>0</v>
      </c>
      <c r="CA36" s="51">
        <f t="shared" si="17"/>
        <v>0</v>
      </c>
      <c r="CB36" s="51">
        <f t="shared" si="18"/>
        <v>0</v>
      </c>
      <c r="CC36" s="51"/>
      <c r="CD36" s="51"/>
      <c r="CE36" s="51"/>
      <c r="CF36" s="51"/>
      <c r="CG36" s="51"/>
      <c r="CH36" s="51" t="str">
        <f t="shared" si="19"/>
        <v>o/-</v>
      </c>
      <c r="CI36" s="51" t="str">
        <f t="shared" si="20"/>
        <v>-</v>
      </c>
      <c r="CJ36" s="51" t="str">
        <f t="shared" si="21"/>
        <v>-</v>
      </c>
      <c r="CK36" s="51" t="str">
        <f t="shared" si="22"/>
        <v>-</v>
      </c>
      <c r="CL36" s="51" t="str">
        <f t="shared" si="23"/>
        <v>-</v>
      </c>
      <c r="CM36" s="51" t="str">
        <f t="shared" si="24"/>
        <v>-</v>
      </c>
      <c r="CN36" s="51" t="str">
        <f t="shared" si="25"/>
        <v>-</v>
      </c>
      <c r="CO36" s="51" t="str">
        <f t="shared" si="26"/>
        <v>-</v>
      </c>
      <c r="CP36" s="51" t="str">
        <f t="shared" si="27"/>
        <v>-</v>
      </c>
      <c r="CQ36" s="51" t="str">
        <f t="shared" si="28"/>
        <v>-</v>
      </c>
      <c r="CR36" s="51" t="str">
        <f t="shared" si="29"/>
        <v>o/-</v>
      </c>
      <c r="CS36" s="51" t="str">
        <f t="shared" si="30"/>
        <v>-</v>
      </c>
      <c r="CT36" s="51" t="str">
        <f t="shared" si="31"/>
        <v>o/-</v>
      </c>
      <c r="CU36" s="51" t="str">
        <f t="shared" si="32"/>
        <v>-</v>
      </c>
      <c r="CV36" s="51" t="str">
        <f t="shared" si="33"/>
        <v>-</v>
      </c>
      <c r="CW36" s="51" t="str">
        <f t="shared" si="34"/>
        <v>-</v>
      </c>
      <c r="CX36" s="51"/>
      <c r="CY36" s="51"/>
      <c r="CZ36" s="51"/>
      <c r="DA36" s="51"/>
      <c r="DB36" s="51" t="str">
        <f t="shared" si="35"/>
        <v>0</v>
      </c>
      <c r="DC36" s="51"/>
      <c r="DD36" s="60" t="str">
        <f t="shared" si="36"/>
        <v/>
      </c>
      <c r="DE36" s="59"/>
      <c r="DF36" s="59"/>
      <c r="DG36" s="59"/>
      <c r="DH36" s="59"/>
    </row>
    <row r="37" spans="2:136" x14ac:dyDescent="0.25">
      <c r="B37" s="32" t="s">
        <v>3</v>
      </c>
      <c r="C37" s="13"/>
      <c r="D37" s="62">
        <f>SUM(D7:D36)</f>
        <v>0</v>
      </c>
      <c r="E37" s="14">
        <f>$D$37-SUM(E7:E36)</f>
        <v>0</v>
      </c>
      <c r="F37" s="14">
        <f t="shared" ref="F37:BL37" si="37">$D$37-SUM(F7:F36)</f>
        <v>0</v>
      </c>
      <c r="G37" s="14">
        <f t="shared" si="37"/>
        <v>0</v>
      </c>
      <c r="H37" s="14">
        <f t="shared" si="37"/>
        <v>0</v>
      </c>
      <c r="I37" s="14">
        <f t="shared" si="37"/>
        <v>0</v>
      </c>
      <c r="J37" s="14">
        <f t="shared" si="37"/>
        <v>0</v>
      </c>
      <c r="K37" s="14">
        <f t="shared" si="37"/>
        <v>0</v>
      </c>
      <c r="L37" s="14">
        <f t="shared" si="37"/>
        <v>0</v>
      </c>
      <c r="M37" s="14">
        <f t="shared" si="37"/>
        <v>0</v>
      </c>
      <c r="N37" s="14">
        <f t="shared" si="37"/>
        <v>0</v>
      </c>
      <c r="O37" s="14">
        <f t="shared" si="37"/>
        <v>0</v>
      </c>
      <c r="P37" s="14">
        <f t="shared" si="37"/>
        <v>0</v>
      </c>
      <c r="Q37" s="14">
        <f t="shared" si="37"/>
        <v>0</v>
      </c>
      <c r="R37" s="14">
        <f t="shared" si="37"/>
        <v>0</v>
      </c>
      <c r="S37" s="14">
        <f t="shared" si="37"/>
        <v>0</v>
      </c>
      <c r="T37" s="14">
        <f t="shared" si="37"/>
        <v>0</v>
      </c>
      <c r="U37" s="14">
        <f t="shared" si="37"/>
        <v>0</v>
      </c>
      <c r="V37" s="14">
        <f t="shared" si="37"/>
        <v>0</v>
      </c>
      <c r="W37" s="14">
        <f t="shared" si="37"/>
        <v>0</v>
      </c>
      <c r="X37" s="14">
        <f t="shared" si="37"/>
        <v>0</v>
      </c>
      <c r="Y37" s="14">
        <f t="shared" si="37"/>
        <v>0</v>
      </c>
      <c r="Z37" s="14">
        <f t="shared" si="37"/>
        <v>0</v>
      </c>
      <c r="AA37" s="14">
        <f t="shared" si="37"/>
        <v>0</v>
      </c>
      <c r="AB37" s="14">
        <f t="shared" si="37"/>
        <v>0</v>
      </c>
      <c r="AC37" s="14">
        <f t="shared" si="37"/>
        <v>0</v>
      </c>
      <c r="AD37" s="14">
        <f t="shared" si="37"/>
        <v>0</v>
      </c>
      <c r="AE37" s="14">
        <f t="shared" si="37"/>
        <v>0</v>
      </c>
      <c r="AF37" s="14">
        <f t="shared" si="37"/>
        <v>0</v>
      </c>
      <c r="AG37" s="14">
        <f t="shared" si="37"/>
        <v>0</v>
      </c>
      <c r="AH37" s="14">
        <f t="shared" si="37"/>
        <v>0</v>
      </c>
      <c r="AI37" s="14">
        <f t="shared" si="37"/>
        <v>0</v>
      </c>
      <c r="AJ37" s="14">
        <f t="shared" si="37"/>
        <v>0</v>
      </c>
      <c r="AK37" s="14">
        <f t="shared" si="37"/>
        <v>0</v>
      </c>
      <c r="AL37" s="14">
        <f t="shared" si="37"/>
        <v>0</v>
      </c>
      <c r="AM37" s="14">
        <f t="shared" si="37"/>
        <v>0</v>
      </c>
      <c r="AN37" s="14">
        <f t="shared" si="37"/>
        <v>0</v>
      </c>
      <c r="AO37" s="14">
        <f t="shared" si="37"/>
        <v>0</v>
      </c>
      <c r="AP37" s="14">
        <f t="shared" si="37"/>
        <v>0</v>
      </c>
      <c r="AQ37" s="14">
        <f t="shared" si="37"/>
        <v>0</v>
      </c>
      <c r="AR37" s="14">
        <f t="shared" si="37"/>
        <v>0</v>
      </c>
      <c r="AS37" s="14">
        <f t="shared" si="37"/>
        <v>0</v>
      </c>
      <c r="AT37" s="14">
        <f t="shared" si="37"/>
        <v>0</v>
      </c>
      <c r="AU37" s="14">
        <f t="shared" si="37"/>
        <v>0</v>
      </c>
      <c r="AV37" s="14">
        <f t="shared" si="37"/>
        <v>0</v>
      </c>
      <c r="AW37" s="14">
        <f t="shared" si="37"/>
        <v>0</v>
      </c>
      <c r="AX37" s="14">
        <f t="shared" si="37"/>
        <v>0</v>
      </c>
      <c r="AY37" s="14">
        <f t="shared" si="37"/>
        <v>0</v>
      </c>
      <c r="AZ37" s="14">
        <f t="shared" si="37"/>
        <v>0</v>
      </c>
      <c r="BA37" s="14">
        <f t="shared" si="37"/>
        <v>0</v>
      </c>
      <c r="BB37" s="14">
        <f t="shared" si="37"/>
        <v>0</v>
      </c>
      <c r="BC37" s="14">
        <f t="shared" si="37"/>
        <v>0</v>
      </c>
      <c r="BD37" s="14">
        <f t="shared" si="37"/>
        <v>0</v>
      </c>
      <c r="BE37" s="14">
        <f t="shared" si="37"/>
        <v>0</v>
      </c>
      <c r="BF37" s="14">
        <f t="shared" si="37"/>
        <v>0</v>
      </c>
      <c r="BG37" s="14">
        <f t="shared" si="37"/>
        <v>0</v>
      </c>
      <c r="BH37" s="14">
        <f t="shared" si="37"/>
        <v>0</v>
      </c>
      <c r="BI37" s="14">
        <f t="shared" si="37"/>
        <v>0</v>
      </c>
      <c r="BJ37" s="14">
        <f t="shared" si="37"/>
        <v>0</v>
      </c>
      <c r="BK37" s="14">
        <f t="shared" si="37"/>
        <v>0</v>
      </c>
      <c r="BL37" s="14">
        <f t="shared" si="37"/>
        <v>0</v>
      </c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9"/>
      <c r="DF37" s="59"/>
      <c r="DG37" s="59"/>
      <c r="DH37" s="59"/>
    </row>
    <row r="38" spans="2:136" x14ac:dyDescent="0.25">
      <c r="B38" s="31" t="s">
        <v>7</v>
      </c>
      <c r="C38" s="15"/>
      <c r="D38" s="16"/>
      <c r="E38" s="63" t="e">
        <f>E37/$D$37*100</f>
        <v>#DIV/0!</v>
      </c>
      <c r="F38" s="63" t="e">
        <f t="shared" ref="F38:BL38" si="38">F37/$D$37*100</f>
        <v>#DIV/0!</v>
      </c>
      <c r="G38" s="63" t="e">
        <f t="shared" si="38"/>
        <v>#DIV/0!</v>
      </c>
      <c r="H38" s="63" t="e">
        <f t="shared" si="38"/>
        <v>#DIV/0!</v>
      </c>
      <c r="I38" s="63" t="e">
        <f t="shared" si="38"/>
        <v>#DIV/0!</v>
      </c>
      <c r="J38" s="63" t="e">
        <f t="shared" si="38"/>
        <v>#DIV/0!</v>
      </c>
      <c r="K38" s="63" t="e">
        <f t="shared" si="38"/>
        <v>#DIV/0!</v>
      </c>
      <c r="L38" s="63" t="e">
        <f t="shared" si="38"/>
        <v>#DIV/0!</v>
      </c>
      <c r="M38" s="63" t="e">
        <f t="shared" si="38"/>
        <v>#DIV/0!</v>
      </c>
      <c r="N38" s="63" t="e">
        <f t="shared" si="38"/>
        <v>#DIV/0!</v>
      </c>
      <c r="O38" s="63" t="e">
        <f t="shared" si="38"/>
        <v>#DIV/0!</v>
      </c>
      <c r="P38" s="63" t="e">
        <f t="shared" si="38"/>
        <v>#DIV/0!</v>
      </c>
      <c r="Q38" s="63" t="e">
        <f t="shared" si="38"/>
        <v>#DIV/0!</v>
      </c>
      <c r="R38" s="63" t="e">
        <f t="shared" si="38"/>
        <v>#DIV/0!</v>
      </c>
      <c r="S38" s="63" t="e">
        <f t="shared" si="38"/>
        <v>#DIV/0!</v>
      </c>
      <c r="T38" s="63" t="e">
        <f t="shared" si="38"/>
        <v>#DIV/0!</v>
      </c>
      <c r="U38" s="63" t="e">
        <f t="shared" si="38"/>
        <v>#DIV/0!</v>
      </c>
      <c r="V38" s="63" t="e">
        <f t="shared" si="38"/>
        <v>#DIV/0!</v>
      </c>
      <c r="W38" s="63" t="e">
        <f t="shared" si="38"/>
        <v>#DIV/0!</v>
      </c>
      <c r="X38" s="63" t="e">
        <f t="shared" si="38"/>
        <v>#DIV/0!</v>
      </c>
      <c r="Y38" s="63" t="e">
        <f t="shared" si="38"/>
        <v>#DIV/0!</v>
      </c>
      <c r="Z38" s="63" t="e">
        <f t="shared" si="38"/>
        <v>#DIV/0!</v>
      </c>
      <c r="AA38" s="63" t="e">
        <f t="shared" si="38"/>
        <v>#DIV/0!</v>
      </c>
      <c r="AB38" s="63" t="e">
        <f t="shared" si="38"/>
        <v>#DIV/0!</v>
      </c>
      <c r="AC38" s="63" t="e">
        <f t="shared" si="38"/>
        <v>#DIV/0!</v>
      </c>
      <c r="AD38" s="63" t="e">
        <f t="shared" si="38"/>
        <v>#DIV/0!</v>
      </c>
      <c r="AE38" s="63" t="e">
        <f t="shared" si="38"/>
        <v>#DIV/0!</v>
      </c>
      <c r="AF38" s="63" t="e">
        <f t="shared" si="38"/>
        <v>#DIV/0!</v>
      </c>
      <c r="AG38" s="63" t="e">
        <f t="shared" si="38"/>
        <v>#DIV/0!</v>
      </c>
      <c r="AH38" s="63" t="e">
        <f t="shared" si="38"/>
        <v>#DIV/0!</v>
      </c>
      <c r="AI38" s="63" t="e">
        <f t="shared" si="38"/>
        <v>#DIV/0!</v>
      </c>
      <c r="AJ38" s="63" t="e">
        <f t="shared" si="38"/>
        <v>#DIV/0!</v>
      </c>
      <c r="AK38" s="63" t="e">
        <f t="shared" si="38"/>
        <v>#DIV/0!</v>
      </c>
      <c r="AL38" s="63" t="e">
        <f t="shared" si="38"/>
        <v>#DIV/0!</v>
      </c>
      <c r="AM38" s="63" t="e">
        <f t="shared" si="38"/>
        <v>#DIV/0!</v>
      </c>
      <c r="AN38" s="63" t="e">
        <f t="shared" si="38"/>
        <v>#DIV/0!</v>
      </c>
      <c r="AO38" s="63" t="e">
        <f t="shared" si="38"/>
        <v>#DIV/0!</v>
      </c>
      <c r="AP38" s="63" t="e">
        <f t="shared" si="38"/>
        <v>#DIV/0!</v>
      </c>
      <c r="AQ38" s="63" t="e">
        <f t="shared" si="38"/>
        <v>#DIV/0!</v>
      </c>
      <c r="AR38" s="63" t="e">
        <f t="shared" si="38"/>
        <v>#DIV/0!</v>
      </c>
      <c r="AS38" s="63" t="e">
        <f t="shared" si="38"/>
        <v>#DIV/0!</v>
      </c>
      <c r="AT38" s="63" t="e">
        <f t="shared" si="38"/>
        <v>#DIV/0!</v>
      </c>
      <c r="AU38" s="63" t="e">
        <f t="shared" si="38"/>
        <v>#DIV/0!</v>
      </c>
      <c r="AV38" s="63" t="e">
        <f t="shared" si="38"/>
        <v>#DIV/0!</v>
      </c>
      <c r="AW38" s="63" t="e">
        <f t="shared" si="38"/>
        <v>#DIV/0!</v>
      </c>
      <c r="AX38" s="63" t="e">
        <f t="shared" si="38"/>
        <v>#DIV/0!</v>
      </c>
      <c r="AY38" s="63" t="e">
        <f t="shared" si="38"/>
        <v>#DIV/0!</v>
      </c>
      <c r="AZ38" s="63" t="e">
        <f t="shared" si="38"/>
        <v>#DIV/0!</v>
      </c>
      <c r="BA38" s="63" t="e">
        <f t="shared" si="38"/>
        <v>#DIV/0!</v>
      </c>
      <c r="BB38" s="63" t="e">
        <f t="shared" si="38"/>
        <v>#DIV/0!</v>
      </c>
      <c r="BC38" s="63" t="e">
        <f t="shared" si="38"/>
        <v>#DIV/0!</v>
      </c>
      <c r="BD38" s="63" t="e">
        <f t="shared" si="38"/>
        <v>#DIV/0!</v>
      </c>
      <c r="BE38" s="63" t="e">
        <f t="shared" si="38"/>
        <v>#DIV/0!</v>
      </c>
      <c r="BF38" s="63" t="e">
        <f t="shared" si="38"/>
        <v>#DIV/0!</v>
      </c>
      <c r="BG38" s="63" t="e">
        <f t="shared" si="38"/>
        <v>#DIV/0!</v>
      </c>
      <c r="BH38" s="63" t="e">
        <f t="shared" si="38"/>
        <v>#DIV/0!</v>
      </c>
      <c r="BI38" s="63" t="e">
        <f t="shared" si="38"/>
        <v>#DIV/0!</v>
      </c>
      <c r="BJ38" s="63" t="e">
        <f t="shared" si="38"/>
        <v>#DIV/0!</v>
      </c>
      <c r="BK38" s="63" t="e">
        <f t="shared" si="38"/>
        <v>#DIV/0!</v>
      </c>
      <c r="BL38" s="63" t="e">
        <f t="shared" si="38"/>
        <v>#DIV/0!</v>
      </c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9"/>
      <c r="DF38" s="59"/>
      <c r="DG38" s="59"/>
      <c r="DH38" s="59"/>
    </row>
    <row r="39" spans="2:136" x14ac:dyDescent="0.25">
      <c r="B39" s="18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10"/>
      <c r="BN39" s="110"/>
      <c r="BO39" s="110"/>
      <c r="BP39" s="110"/>
      <c r="BQ39" s="110"/>
      <c r="BR39" s="110"/>
      <c r="BS39" s="110"/>
      <c r="BT39" s="110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  <c r="CE39" s="111"/>
      <c r="CF39" s="111"/>
      <c r="CG39" s="111"/>
      <c r="CH39" s="111"/>
      <c r="CI39" s="111"/>
      <c r="CJ39" s="11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93"/>
      <c r="DF39" s="51"/>
      <c r="DG39" s="51"/>
      <c r="DH39" s="51"/>
      <c r="DI39" s="51"/>
      <c r="DJ39" s="51"/>
      <c r="DK39" s="51"/>
      <c r="DL39" s="51"/>
      <c r="DM39" s="51" t="s">
        <v>4</v>
      </c>
      <c r="DN39" s="51">
        <v>0</v>
      </c>
      <c r="DO39" s="51">
        <v>1</v>
      </c>
      <c r="DP39" s="51">
        <v>2</v>
      </c>
      <c r="DQ39" s="51">
        <v>3</v>
      </c>
      <c r="DR39" s="51">
        <v>4</v>
      </c>
      <c r="DS39" s="51">
        <v>5</v>
      </c>
      <c r="DT39" s="51">
        <v>6</v>
      </c>
      <c r="DU39" s="51">
        <v>7</v>
      </c>
      <c r="DV39" s="51">
        <v>8</v>
      </c>
      <c r="DW39" s="51">
        <v>9</v>
      </c>
      <c r="DX39" s="51">
        <v>10</v>
      </c>
      <c r="DY39" s="51"/>
      <c r="DZ39" s="51"/>
      <c r="EA39" s="51"/>
      <c r="EB39" s="51"/>
      <c r="EC39" s="51"/>
      <c r="ED39" s="51"/>
      <c r="EE39" s="51"/>
      <c r="EF39" s="28"/>
    </row>
    <row r="40" spans="2:136" x14ac:dyDescent="0.25">
      <c r="B40" s="17"/>
      <c r="C40" s="17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 t="s">
        <v>5</v>
      </c>
      <c r="DN40" s="51">
        <f>COUNTIF(DD7:DD36,0)</f>
        <v>0</v>
      </c>
      <c r="DO40" s="51">
        <f>COUNTIF(DD7:DD36,1)</f>
        <v>0</v>
      </c>
      <c r="DP40" s="51">
        <f>COUNTIF(DD7:DD36,2)</f>
        <v>0</v>
      </c>
      <c r="DQ40" s="51">
        <f>COUNTIF(DD7:DD36,3)</f>
        <v>0</v>
      </c>
      <c r="DR40" s="51">
        <f>COUNTIF(DD7:DD36,4)</f>
        <v>0</v>
      </c>
      <c r="DS40" s="51">
        <f>COUNTIF(DD7:DD36,5)</f>
        <v>0</v>
      </c>
      <c r="DT40" s="51">
        <f>COUNTIF(DD7:DD36,6)</f>
        <v>0</v>
      </c>
      <c r="DU40" s="51">
        <f>COUNTIF(DD7:DD36,7)</f>
        <v>0</v>
      </c>
      <c r="DV40" s="51">
        <f>COUNTIF(DD7:DD36,8)</f>
        <v>0</v>
      </c>
      <c r="DW40" s="51">
        <f>COUNTIF(DD7:DD36,9)</f>
        <v>0</v>
      </c>
      <c r="DX40" s="51">
        <f>COUNTIF(DD7:DD36,10)</f>
        <v>0</v>
      </c>
      <c r="DY40" s="51"/>
      <c r="DZ40" s="51"/>
      <c r="EA40" s="51"/>
      <c r="EB40" s="51"/>
      <c r="EC40" s="51"/>
      <c r="ED40" s="51"/>
      <c r="EE40" s="51"/>
      <c r="EF40" s="28"/>
    </row>
    <row r="41" spans="2:136" x14ac:dyDescent="0.25"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28"/>
    </row>
    <row r="42" spans="2:136" x14ac:dyDescent="0.25"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28"/>
    </row>
    <row r="43" spans="2:136" x14ac:dyDescent="0.25"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28"/>
    </row>
    <row r="44" spans="2:136" x14ac:dyDescent="0.25"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28"/>
    </row>
    <row r="45" spans="2:136" x14ac:dyDescent="0.25"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</row>
    <row r="46" spans="2:136" x14ac:dyDescent="0.25"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</row>
    <row r="47" spans="2:136" x14ac:dyDescent="0.25"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</row>
    <row r="48" spans="2:136" x14ac:dyDescent="0.25"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</row>
    <row r="49" spans="89:136" x14ac:dyDescent="0.25"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</row>
  </sheetData>
  <sheetProtection sheet="1" objects="1" scenarios="1" selectLockedCells="1"/>
  <mergeCells count="35">
    <mergeCell ref="B33:C33"/>
    <mergeCell ref="B34:C34"/>
    <mergeCell ref="B35:C35"/>
    <mergeCell ref="B36:C36"/>
    <mergeCell ref="E3:G3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14:C14"/>
    <mergeCell ref="S2:AH2"/>
    <mergeCell ref="E4:P4"/>
    <mergeCell ref="T4:W4"/>
    <mergeCell ref="B6:C6"/>
    <mergeCell ref="B7:C7"/>
    <mergeCell ref="B8:C8"/>
    <mergeCell ref="B9:C9"/>
    <mergeCell ref="B10:C10"/>
    <mergeCell ref="B11:C11"/>
    <mergeCell ref="B12:C12"/>
    <mergeCell ref="B13:C13"/>
  </mergeCells>
  <conditionalFormatting sqref="B7:C36">
    <cfRule type="containsBlanks" dxfId="1" priority="3">
      <formula>LEN(TRIM(B7))=0</formula>
    </cfRule>
  </conditionalFormatting>
  <conditionalFormatting sqref="T4">
    <cfRule type="containsBlanks" dxfId="0" priority="1">
      <formula>LEN(TRIM(T4))=0</formula>
    </cfRule>
  </conditionalFormatting>
  <dataValidations count="1">
    <dataValidation type="list" allowBlank="1" showInputMessage="1" showErrorMessage="1" promptTitle="Vælg skole" prompt="Du skal vælge din skole" sqref="E4:P4">
      <formula1>skolenavn</formula1>
    </dataValidation>
  </dataValidations>
  <pageMargins left="0.25" right="0.25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V43"/>
  <sheetViews>
    <sheetView workbookViewId="0">
      <selection activeCell="D7" sqref="D7"/>
    </sheetView>
  </sheetViews>
  <sheetFormatPr defaultColWidth="11.42578125" defaultRowHeight="15" x14ac:dyDescent="0.25"/>
  <cols>
    <col min="1" max="1" width="4.5703125" customWidth="1"/>
    <col min="2" max="2" width="10.85546875" customWidth="1"/>
    <col min="3" max="3" width="3.5703125" customWidth="1"/>
    <col min="4" max="4" width="6.42578125" customWidth="1"/>
    <col min="5" max="5" width="8.28515625" customWidth="1"/>
    <col min="6" max="19" width="7.140625" customWidth="1"/>
    <col min="20" max="20" width="1.7109375" customWidth="1"/>
    <col min="21" max="21" width="1.5703125" customWidth="1"/>
    <col min="22" max="22" width="10.28515625" customWidth="1"/>
  </cols>
  <sheetData>
    <row r="1" spans="1:22" ht="15.75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4"/>
      <c r="B2" s="6" t="s">
        <v>14</v>
      </c>
      <c r="C2" s="33"/>
      <c r="D2" s="7" t="s">
        <v>75</v>
      </c>
      <c r="E2" s="8" t="s">
        <v>97</v>
      </c>
      <c r="F2" s="8" t="s">
        <v>98</v>
      </c>
      <c r="G2" s="8" t="s">
        <v>76</v>
      </c>
      <c r="H2" s="64" t="s">
        <v>99</v>
      </c>
      <c r="I2" s="9" t="s">
        <v>77</v>
      </c>
      <c r="J2" s="66" t="s">
        <v>78</v>
      </c>
      <c r="K2" s="64" t="s">
        <v>100</v>
      </c>
      <c r="L2" s="9" t="s">
        <v>79</v>
      </c>
      <c r="M2" s="66" t="s">
        <v>80</v>
      </c>
      <c r="N2" s="8" t="s">
        <v>101</v>
      </c>
      <c r="O2" s="8" t="s">
        <v>6</v>
      </c>
      <c r="P2" s="64" t="s">
        <v>102</v>
      </c>
      <c r="Q2" s="9" t="s">
        <v>103</v>
      </c>
      <c r="R2" s="103" t="s">
        <v>104</v>
      </c>
      <c r="S2" s="9" t="s">
        <v>81</v>
      </c>
      <c r="T2" s="72"/>
      <c r="U2" s="75"/>
      <c r="V2" s="78"/>
    </row>
    <row r="3" spans="1:22" ht="15.75" thickBot="1" x14ac:dyDescent="0.3">
      <c r="A3" s="4"/>
      <c r="B3" s="68" t="s">
        <v>2</v>
      </c>
      <c r="C3" s="69"/>
      <c r="D3" s="98" t="s">
        <v>74</v>
      </c>
      <c r="E3" s="99" t="s">
        <v>82</v>
      </c>
      <c r="F3" s="99" t="s">
        <v>83</v>
      </c>
      <c r="G3" s="99" t="s">
        <v>84</v>
      </c>
      <c r="H3" s="100" t="s">
        <v>85</v>
      </c>
      <c r="I3" s="102" t="s">
        <v>86</v>
      </c>
      <c r="J3" s="101" t="s">
        <v>87</v>
      </c>
      <c r="K3" s="100" t="s">
        <v>88</v>
      </c>
      <c r="L3" s="102" t="s">
        <v>89</v>
      </c>
      <c r="M3" s="101" t="s">
        <v>90</v>
      </c>
      <c r="N3" s="99" t="s">
        <v>91</v>
      </c>
      <c r="O3" s="99" t="s">
        <v>92</v>
      </c>
      <c r="P3" s="100" t="s">
        <v>93</v>
      </c>
      <c r="Q3" s="102" t="s">
        <v>94</v>
      </c>
      <c r="R3" s="104" t="s">
        <v>95</v>
      </c>
      <c r="S3" s="102" t="s">
        <v>96</v>
      </c>
      <c r="T3" s="71"/>
      <c r="U3" s="70"/>
      <c r="V3" s="10" t="str">
        <f>Evalueringsark!DD6</f>
        <v>C-værdi</v>
      </c>
    </row>
    <row r="4" spans="1:22" x14ac:dyDescent="0.25">
      <c r="A4" s="4"/>
      <c r="B4" s="34">
        <f>Evalueringsark!B7</f>
        <v>0</v>
      </c>
      <c r="C4" s="35"/>
      <c r="D4" s="97" t="str">
        <f>Evalueringsark!CH7</f>
        <v>o/-</v>
      </c>
      <c r="E4" s="94" t="str">
        <f>Evalueringsark!CI7</f>
        <v>-</v>
      </c>
      <c r="F4" s="94" t="str">
        <f>Evalueringsark!CJ7</f>
        <v>-</v>
      </c>
      <c r="G4" s="94" t="str">
        <f>Evalueringsark!CK7</f>
        <v>-</v>
      </c>
      <c r="H4" s="95" t="str">
        <f>Evalueringsark!CL7</f>
        <v>-</v>
      </c>
      <c r="I4" s="96" t="str">
        <f>Evalueringsark!CM7</f>
        <v>-</v>
      </c>
      <c r="J4" s="97" t="str">
        <f>Evalueringsark!CN7</f>
        <v>-</v>
      </c>
      <c r="K4" s="95" t="str">
        <f>Evalueringsark!CO7</f>
        <v>-</v>
      </c>
      <c r="L4" s="96" t="str">
        <f>Evalueringsark!CP7</f>
        <v>-</v>
      </c>
      <c r="M4" s="97" t="str">
        <f>Evalueringsark!CQ7</f>
        <v>-</v>
      </c>
      <c r="N4" s="94" t="str">
        <f>Evalueringsark!CR7</f>
        <v>o/-</v>
      </c>
      <c r="O4" s="94" t="str">
        <f>Evalueringsark!CS7</f>
        <v>-</v>
      </c>
      <c r="P4" s="95" t="str">
        <f>Evalueringsark!CT7</f>
        <v>o/-</v>
      </c>
      <c r="Q4" s="96" t="str">
        <f>Evalueringsark!CU7</f>
        <v>-</v>
      </c>
      <c r="R4" s="105" t="str">
        <f>Evalueringsark!CV7</f>
        <v>-</v>
      </c>
      <c r="S4" s="96" t="str">
        <f>Evalueringsark!CW7</f>
        <v>-</v>
      </c>
      <c r="T4" s="108" t="str">
        <f>Evalueringsark!DB7</f>
        <v>0</v>
      </c>
      <c r="U4" s="109">
        <f>Evalueringsark!DC7</f>
        <v>0</v>
      </c>
      <c r="V4" s="96" t="str">
        <f>Evalueringsark!DD7</f>
        <v/>
      </c>
    </row>
    <row r="5" spans="1:22" x14ac:dyDescent="0.25">
      <c r="A5" s="4"/>
      <c r="B5" s="36">
        <f>Evalueringsark!B8</f>
        <v>0</v>
      </c>
      <c r="C5" s="37"/>
      <c r="D5" s="67" t="str">
        <f>Evalueringsark!CH8</f>
        <v>o/-</v>
      </c>
      <c r="E5" s="11" t="str">
        <f>Evalueringsark!CI8</f>
        <v>-</v>
      </c>
      <c r="F5" s="11" t="str">
        <f>Evalueringsark!CJ8</f>
        <v>-</v>
      </c>
      <c r="G5" s="11" t="str">
        <f>Evalueringsark!CK8</f>
        <v>-</v>
      </c>
      <c r="H5" s="65" t="str">
        <f>Evalueringsark!CL8</f>
        <v>-</v>
      </c>
      <c r="I5" s="12" t="str">
        <f>Evalueringsark!CM8</f>
        <v>-</v>
      </c>
      <c r="J5" s="67" t="str">
        <f>Evalueringsark!CN8</f>
        <v>-</v>
      </c>
      <c r="K5" s="65" t="str">
        <f>Evalueringsark!CO8</f>
        <v>-</v>
      </c>
      <c r="L5" s="12" t="str">
        <f>Evalueringsark!CP8</f>
        <v>-</v>
      </c>
      <c r="M5" s="67" t="str">
        <f>Evalueringsark!CQ8</f>
        <v>-</v>
      </c>
      <c r="N5" s="11" t="str">
        <f>Evalueringsark!CR8</f>
        <v>o/-</v>
      </c>
      <c r="O5" s="11" t="str">
        <f>Evalueringsark!CS8</f>
        <v>-</v>
      </c>
      <c r="P5" s="65" t="str">
        <f>Evalueringsark!CT8</f>
        <v>o/-</v>
      </c>
      <c r="Q5" s="12" t="str">
        <f>Evalueringsark!CU8</f>
        <v>-</v>
      </c>
      <c r="R5" s="106" t="str">
        <f>Evalueringsark!CV8</f>
        <v>-</v>
      </c>
      <c r="S5" s="12" t="str">
        <f>Evalueringsark!CW8</f>
        <v>-</v>
      </c>
      <c r="T5" s="73" t="str">
        <f>Evalueringsark!DB8</f>
        <v>0</v>
      </c>
      <c r="U5" s="76">
        <f>Evalueringsark!DC8</f>
        <v>0</v>
      </c>
      <c r="V5" s="12" t="str">
        <f>Evalueringsark!DD8</f>
        <v/>
      </c>
    </row>
    <row r="6" spans="1:22" x14ac:dyDescent="0.25">
      <c r="A6" s="4"/>
      <c r="B6" s="36">
        <f>Evalueringsark!B9</f>
        <v>0</v>
      </c>
      <c r="C6" s="37"/>
      <c r="D6" s="67" t="str">
        <f>Evalueringsark!CH9</f>
        <v>o/-</v>
      </c>
      <c r="E6" s="11" t="str">
        <f>Evalueringsark!CI9</f>
        <v>-</v>
      </c>
      <c r="F6" s="11" t="str">
        <f>Evalueringsark!CJ9</f>
        <v>-</v>
      </c>
      <c r="G6" s="11" t="str">
        <f>Evalueringsark!CK9</f>
        <v>-</v>
      </c>
      <c r="H6" s="65" t="str">
        <f>Evalueringsark!CL9</f>
        <v>-</v>
      </c>
      <c r="I6" s="12" t="str">
        <f>Evalueringsark!CM9</f>
        <v>-</v>
      </c>
      <c r="J6" s="67" t="str">
        <f>Evalueringsark!CN9</f>
        <v>-</v>
      </c>
      <c r="K6" s="65" t="str">
        <f>Evalueringsark!CO9</f>
        <v>-</v>
      </c>
      <c r="L6" s="12" t="str">
        <f>Evalueringsark!CP9</f>
        <v>-</v>
      </c>
      <c r="M6" s="67" t="str">
        <f>Evalueringsark!CQ9</f>
        <v>-</v>
      </c>
      <c r="N6" s="11" t="str">
        <f>Evalueringsark!CR9</f>
        <v>o/-</v>
      </c>
      <c r="O6" s="11" t="str">
        <f>Evalueringsark!CS9</f>
        <v>-</v>
      </c>
      <c r="P6" s="65" t="str">
        <f>Evalueringsark!CT9</f>
        <v>o/-</v>
      </c>
      <c r="Q6" s="12" t="str">
        <f>Evalueringsark!CU9</f>
        <v>-</v>
      </c>
      <c r="R6" s="106" t="str">
        <f>Evalueringsark!CV9</f>
        <v>-</v>
      </c>
      <c r="S6" s="12" t="str">
        <f>Evalueringsark!CW9</f>
        <v>-</v>
      </c>
      <c r="T6" s="73" t="str">
        <f>Evalueringsark!DB9</f>
        <v>0</v>
      </c>
      <c r="U6" s="76">
        <f>Evalueringsark!DC9</f>
        <v>0</v>
      </c>
      <c r="V6" s="12" t="str">
        <f>Evalueringsark!DD9</f>
        <v/>
      </c>
    </row>
    <row r="7" spans="1:22" x14ac:dyDescent="0.25">
      <c r="A7" s="4"/>
      <c r="B7" s="36">
        <f>Evalueringsark!B10</f>
        <v>0</v>
      </c>
      <c r="C7" s="37"/>
      <c r="D7" s="67" t="str">
        <f>Evalueringsark!CH10</f>
        <v>o/-</v>
      </c>
      <c r="E7" s="11" t="str">
        <f>Evalueringsark!CI10</f>
        <v>-</v>
      </c>
      <c r="F7" s="11" t="str">
        <f>Evalueringsark!CJ10</f>
        <v>-</v>
      </c>
      <c r="G7" s="11" t="str">
        <f>Evalueringsark!CK10</f>
        <v>-</v>
      </c>
      <c r="H7" s="65" t="str">
        <f>Evalueringsark!CL10</f>
        <v>-</v>
      </c>
      <c r="I7" s="12" t="str">
        <f>Evalueringsark!CM10</f>
        <v>-</v>
      </c>
      <c r="J7" s="67" t="str">
        <f>Evalueringsark!CN10</f>
        <v>-</v>
      </c>
      <c r="K7" s="65" t="str">
        <f>Evalueringsark!CO10</f>
        <v>-</v>
      </c>
      <c r="L7" s="12" t="str">
        <f>Evalueringsark!CP10</f>
        <v>-</v>
      </c>
      <c r="M7" s="67" t="str">
        <f>Evalueringsark!CQ10</f>
        <v>-</v>
      </c>
      <c r="N7" s="11" t="str">
        <f>Evalueringsark!CR10</f>
        <v>o/-</v>
      </c>
      <c r="O7" s="11" t="str">
        <f>Evalueringsark!CS10</f>
        <v>-</v>
      </c>
      <c r="P7" s="65" t="str">
        <f>Evalueringsark!CT10</f>
        <v>o/-</v>
      </c>
      <c r="Q7" s="12" t="str">
        <f>Evalueringsark!CU10</f>
        <v>-</v>
      </c>
      <c r="R7" s="106" t="str">
        <f>Evalueringsark!CV10</f>
        <v>-</v>
      </c>
      <c r="S7" s="12" t="str">
        <f>Evalueringsark!CW10</f>
        <v>-</v>
      </c>
      <c r="T7" s="73" t="str">
        <f>Evalueringsark!DB10</f>
        <v>0</v>
      </c>
      <c r="U7" s="76">
        <f>Evalueringsark!DC10</f>
        <v>0</v>
      </c>
      <c r="V7" s="12" t="str">
        <f>Evalueringsark!DD10</f>
        <v/>
      </c>
    </row>
    <row r="8" spans="1:22" x14ac:dyDescent="0.25">
      <c r="A8" s="4"/>
      <c r="B8" s="36">
        <f>Evalueringsark!B11</f>
        <v>0</v>
      </c>
      <c r="C8" s="37"/>
      <c r="D8" s="67" t="str">
        <f>Evalueringsark!CH11</f>
        <v>o/-</v>
      </c>
      <c r="E8" s="11" t="str">
        <f>Evalueringsark!CI11</f>
        <v>-</v>
      </c>
      <c r="F8" s="11" t="str">
        <f>Evalueringsark!CJ11</f>
        <v>-</v>
      </c>
      <c r="G8" s="11" t="str">
        <f>Evalueringsark!CK11</f>
        <v>-</v>
      </c>
      <c r="H8" s="65" t="str">
        <f>Evalueringsark!CL11</f>
        <v>-</v>
      </c>
      <c r="I8" s="12" t="str">
        <f>Evalueringsark!CM11</f>
        <v>-</v>
      </c>
      <c r="J8" s="67" t="str">
        <f>Evalueringsark!CN11</f>
        <v>-</v>
      </c>
      <c r="K8" s="65" t="str">
        <f>Evalueringsark!CO11</f>
        <v>-</v>
      </c>
      <c r="L8" s="12" t="str">
        <f>Evalueringsark!CP11</f>
        <v>-</v>
      </c>
      <c r="M8" s="67" t="str">
        <f>Evalueringsark!CQ11</f>
        <v>-</v>
      </c>
      <c r="N8" s="11" t="str">
        <f>Evalueringsark!CR11</f>
        <v>o/-</v>
      </c>
      <c r="O8" s="11" t="str">
        <f>Evalueringsark!CS11</f>
        <v>-</v>
      </c>
      <c r="P8" s="65" t="str">
        <f>Evalueringsark!CT11</f>
        <v>o/-</v>
      </c>
      <c r="Q8" s="12" t="str">
        <f>Evalueringsark!CU11</f>
        <v>-</v>
      </c>
      <c r="R8" s="106" t="str">
        <f>Evalueringsark!CV11</f>
        <v>-</v>
      </c>
      <c r="S8" s="12" t="str">
        <f>Evalueringsark!CW11</f>
        <v>-</v>
      </c>
      <c r="T8" s="73" t="str">
        <f>Evalueringsark!DB11</f>
        <v>0</v>
      </c>
      <c r="U8" s="76">
        <f>Evalueringsark!DC11</f>
        <v>0</v>
      </c>
      <c r="V8" s="12" t="str">
        <f>Evalueringsark!DD11</f>
        <v/>
      </c>
    </row>
    <row r="9" spans="1:22" x14ac:dyDescent="0.25">
      <c r="A9" s="4"/>
      <c r="B9" s="36">
        <f>Evalueringsark!B12</f>
        <v>0</v>
      </c>
      <c r="C9" s="37"/>
      <c r="D9" s="67" t="str">
        <f>Evalueringsark!CH12</f>
        <v>o/-</v>
      </c>
      <c r="E9" s="11" t="str">
        <f>Evalueringsark!CI12</f>
        <v>-</v>
      </c>
      <c r="F9" s="11" t="str">
        <f>Evalueringsark!CJ12</f>
        <v>-</v>
      </c>
      <c r="G9" s="11" t="str">
        <f>Evalueringsark!CK12</f>
        <v>-</v>
      </c>
      <c r="H9" s="65" t="str">
        <f>Evalueringsark!CL12</f>
        <v>-</v>
      </c>
      <c r="I9" s="12" t="str">
        <f>Evalueringsark!CM12</f>
        <v>-</v>
      </c>
      <c r="J9" s="67" t="str">
        <f>Evalueringsark!CN12</f>
        <v>-</v>
      </c>
      <c r="K9" s="65" t="str">
        <f>Evalueringsark!CO12</f>
        <v>-</v>
      </c>
      <c r="L9" s="12" t="str">
        <f>Evalueringsark!CP12</f>
        <v>-</v>
      </c>
      <c r="M9" s="67" t="str">
        <f>Evalueringsark!CQ12</f>
        <v>-</v>
      </c>
      <c r="N9" s="11" t="str">
        <f>Evalueringsark!CR12</f>
        <v>o/-</v>
      </c>
      <c r="O9" s="11" t="str">
        <f>Evalueringsark!CS12</f>
        <v>-</v>
      </c>
      <c r="P9" s="65" t="str">
        <f>Evalueringsark!CT12</f>
        <v>o/-</v>
      </c>
      <c r="Q9" s="12" t="str">
        <f>Evalueringsark!CU12</f>
        <v>-</v>
      </c>
      <c r="R9" s="106" t="str">
        <f>Evalueringsark!CV12</f>
        <v>-</v>
      </c>
      <c r="S9" s="12" t="str">
        <f>Evalueringsark!CW12</f>
        <v>-</v>
      </c>
      <c r="T9" s="73" t="str">
        <f>Evalueringsark!DB12</f>
        <v>0</v>
      </c>
      <c r="U9" s="76">
        <f>Evalueringsark!DC12</f>
        <v>0</v>
      </c>
      <c r="V9" s="12" t="str">
        <f>Evalueringsark!DD12</f>
        <v/>
      </c>
    </row>
    <row r="10" spans="1:22" x14ac:dyDescent="0.25">
      <c r="A10" s="4"/>
      <c r="B10" s="36">
        <f>Evalueringsark!B13</f>
        <v>0</v>
      </c>
      <c r="C10" s="37"/>
      <c r="D10" s="67" t="str">
        <f>Evalueringsark!CH13</f>
        <v>o/-</v>
      </c>
      <c r="E10" s="11" t="str">
        <f>Evalueringsark!CI13</f>
        <v>-</v>
      </c>
      <c r="F10" s="11" t="str">
        <f>Evalueringsark!CJ13</f>
        <v>-</v>
      </c>
      <c r="G10" s="11" t="str">
        <f>Evalueringsark!CK13</f>
        <v>-</v>
      </c>
      <c r="H10" s="65" t="str">
        <f>Evalueringsark!CL13</f>
        <v>-</v>
      </c>
      <c r="I10" s="12" t="str">
        <f>Evalueringsark!CM13</f>
        <v>-</v>
      </c>
      <c r="J10" s="67" t="str">
        <f>Evalueringsark!CN13</f>
        <v>-</v>
      </c>
      <c r="K10" s="65" t="str">
        <f>Evalueringsark!CO13</f>
        <v>-</v>
      </c>
      <c r="L10" s="12" t="str">
        <f>Evalueringsark!CP13</f>
        <v>-</v>
      </c>
      <c r="M10" s="67" t="str">
        <f>Evalueringsark!CQ13</f>
        <v>-</v>
      </c>
      <c r="N10" s="11" t="str">
        <f>Evalueringsark!CR13</f>
        <v>o/-</v>
      </c>
      <c r="O10" s="11" t="str">
        <f>Evalueringsark!CS13</f>
        <v>-</v>
      </c>
      <c r="P10" s="65" t="str">
        <f>Evalueringsark!CT13</f>
        <v>o/-</v>
      </c>
      <c r="Q10" s="12" t="str">
        <f>Evalueringsark!CU13</f>
        <v>-</v>
      </c>
      <c r="R10" s="106" t="str">
        <f>Evalueringsark!CV13</f>
        <v>-</v>
      </c>
      <c r="S10" s="12" t="str">
        <f>Evalueringsark!CW13</f>
        <v>-</v>
      </c>
      <c r="T10" s="73" t="str">
        <f>Evalueringsark!DB13</f>
        <v>0</v>
      </c>
      <c r="U10" s="76">
        <f>Evalueringsark!DC13</f>
        <v>0</v>
      </c>
      <c r="V10" s="12" t="str">
        <f>Evalueringsark!DD13</f>
        <v/>
      </c>
    </row>
    <row r="11" spans="1:22" x14ac:dyDescent="0.25">
      <c r="A11" s="4"/>
      <c r="B11" s="36">
        <f>Evalueringsark!B14</f>
        <v>0</v>
      </c>
      <c r="C11" s="37"/>
      <c r="D11" s="67" t="str">
        <f>Evalueringsark!CH14</f>
        <v>o/-</v>
      </c>
      <c r="E11" s="11" t="str">
        <f>Evalueringsark!CI14</f>
        <v>-</v>
      </c>
      <c r="F11" s="11" t="str">
        <f>Evalueringsark!CJ14</f>
        <v>-</v>
      </c>
      <c r="G11" s="11" t="str">
        <f>Evalueringsark!CK14</f>
        <v>-</v>
      </c>
      <c r="H11" s="65" t="str">
        <f>Evalueringsark!CL14</f>
        <v>-</v>
      </c>
      <c r="I11" s="12" t="str">
        <f>Evalueringsark!CM14</f>
        <v>-</v>
      </c>
      <c r="J11" s="67" t="str">
        <f>Evalueringsark!CN14</f>
        <v>-</v>
      </c>
      <c r="K11" s="65" t="str">
        <f>Evalueringsark!CO14</f>
        <v>-</v>
      </c>
      <c r="L11" s="12" t="str">
        <f>Evalueringsark!CP14</f>
        <v>-</v>
      </c>
      <c r="M11" s="67" t="str">
        <f>Evalueringsark!CQ14</f>
        <v>-</v>
      </c>
      <c r="N11" s="11" t="str">
        <f>Evalueringsark!CR14</f>
        <v>o/-</v>
      </c>
      <c r="O11" s="11" t="str">
        <f>Evalueringsark!CS14</f>
        <v>-</v>
      </c>
      <c r="P11" s="65" t="str">
        <f>Evalueringsark!CT14</f>
        <v>o/-</v>
      </c>
      <c r="Q11" s="12" t="str">
        <f>Evalueringsark!CU14</f>
        <v>-</v>
      </c>
      <c r="R11" s="106" t="str">
        <f>Evalueringsark!CV14</f>
        <v>-</v>
      </c>
      <c r="S11" s="12" t="str">
        <f>Evalueringsark!CW14</f>
        <v>-</v>
      </c>
      <c r="T11" s="73" t="str">
        <f>Evalueringsark!DB14</f>
        <v>0</v>
      </c>
      <c r="U11" s="76">
        <f>Evalueringsark!DC14</f>
        <v>0</v>
      </c>
      <c r="V11" s="12" t="str">
        <f>Evalueringsark!DD14</f>
        <v/>
      </c>
    </row>
    <row r="12" spans="1:22" x14ac:dyDescent="0.25">
      <c r="A12" s="4"/>
      <c r="B12" s="36">
        <f>Evalueringsark!B15</f>
        <v>0</v>
      </c>
      <c r="C12" s="37"/>
      <c r="D12" s="67" t="str">
        <f>Evalueringsark!CH15</f>
        <v>o/-</v>
      </c>
      <c r="E12" s="11" t="str">
        <f>Evalueringsark!CI15</f>
        <v>-</v>
      </c>
      <c r="F12" s="11" t="str">
        <f>Evalueringsark!CJ15</f>
        <v>-</v>
      </c>
      <c r="G12" s="11" t="str">
        <f>Evalueringsark!CK15</f>
        <v>-</v>
      </c>
      <c r="H12" s="65" t="str">
        <f>Evalueringsark!CL15</f>
        <v>-</v>
      </c>
      <c r="I12" s="12" t="str">
        <f>Evalueringsark!CM15</f>
        <v>-</v>
      </c>
      <c r="J12" s="67" t="str">
        <f>Evalueringsark!CN15</f>
        <v>-</v>
      </c>
      <c r="K12" s="65" t="str">
        <f>Evalueringsark!CO15</f>
        <v>-</v>
      </c>
      <c r="L12" s="12" t="str">
        <f>Evalueringsark!CP15</f>
        <v>-</v>
      </c>
      <c r="M12" s="67" t="str">
        <f>Evalueringsark!CQ15</f>
        <v>-</v>
      </c>
      <c r="N12" s="11" t="str">
        <f>Evalueringsark!CR15</f>
        <v>o/-</v>
      </c>
      <c r="O12" s="11" t="str">
        <f>Evalueringsark!CS15</f>
        <v>-</v>
      </c>
      <c r="P12" s="65" t="str">
        <f>Evalueringsark!CT15</f>
        <v>o/-</v>
      </c>
      <c r="Q12" s="12" t="str">
        <f>Evalueringsark!CU15</f>
        <v>-</v>
      </c>
      <c r="R12" s="106" t="str">
        <f>Evalueringsark!CV15</f>
        <v>-</v>
      </c>
      <c r="S12" s="12" t="str">
        <f>Evalueringsark!CW15</f>
        <v>-</v>
      </c>
      <c r="T12" s="73" t="str">
        <f>Evalueringsark!DB15</f>
        <v>0</v>
      </c>
      <c r="U12" s="76">
        <f>Evalueringsark!DC15</f>
        <v>0</v>
      </c>
      <c r="V12" s="12" t="str">
        <f>Evalueringsark!DD15</f>
        <v/>
      </c>
    </row>
    <row r="13" spans="1:22" x14ac:dyDescent="0.25">
      <c r="A13" s="4"/>
      <c r="B13" s="36">
        <f>Evalueringsark!B16</f>
        <v>0</v>
      </c>
      <c r="C13" s="37"/>
      <c r="D13" s="67" t="str">
        <f>Evalueringsark!CH16</f>
        <v>o/-</v>
      </c>
      <c r="E13" s="11" t="str">
        <f>Evalueringsark!CI16</f>
        <v>-</v>
      </c>
      <c r="F13" s="11" t="str">
        <f>Evalueringsark!CJ16</f>
        <v>-</v>
      </c>
      <c r="G13" s="11" t="str">
        <f>Evalueringsark!CK16</f>
        <v>-</v>
      </c>
      <c r="H13" s="65" t="str">
        <f>Evalueringsark!CL16</f>
        <v>-</v>
      </c>
      <c r="I13" s="12" t="str">
        <f>Evalueringsark!CM16</f>
        <v>-</v>
      </c>
      <c r="J13" s="67" t="str">
        <f>Evalueringsark!CN16</f>
        <v>-</v>
      </c>
      <c r="K13" s="65" t="str">
        <f>Evalueringsark!CO16</f>
        <v>-</v>
      </c>
      <c r="L13" s="12" t="str">
        <f>Evalueringsark!CP16</f>
        <v>-</v>
      </c>
      <c r="M13" s="67" t="str">
        <f>Evalueringsark!CQ16</f>
        <v>-</v>
      </c>
      <c r="N13" s="11" t="str">
        <f>Evalueringsark!CR16</f>
        <v>o/-</v>
      </c>
      <c r="O13" s="11" t="str">
        <f>Evalueringsark!CS16</f>
        <v>-</v>
      </c>
      <c r="P13" s="65" t="str">
        <f>Evalueringsark!CT16</f>
        <v>o/-</v>
      </c>
      <c r="Q13" s="12" t="str">
        <f>Evalueringsark!CU16</f>
        <v>-</v>
      </c>
      <c r="R13" s="106" t="str">
        <f>Evalueringsark!CV16</f>
        <v>-</v>
      </c>
      <c r="S13" s="12" t="str">
        <f>Evalueringsark!CW16</f>
        <v>-</v>
      </c>
      <c r="T13" s="73" t="str">
        <f>Evalueringsark!DB16</f>
        <v>0</v>
      </c>
      <c r="U13" s="76">
        <f>Evalueringsark!DC16</f>
        <v>0</v>
      </c>
      <c r="V13" s="12" t="str">
        <f>Evalueringsark!DD16</f>
        <v/>
      </c>
    </row>
    <row r="14" spans="1:22" x14ac:dyDescent="0.25">
      <c r="A14" s="4"/>
      <c r="B14" s="36">
        <f>Evalueringsark!B17</f>
        <v>0</v>
      </c>
      <c r="C14" s="37"/>
      <c r="D14" s="67" t="str">
        <f>Evalueringsark!CH17</f>
        <v>o/-</v>
      </c>
      <c r="E14" s="11" t="str">
        <f>Evalueringsark!CI17</f>
        <v>-</v>
      </c>
      <c r="F14" s="11" t="str">
        <f>Evalueringsark!CJ17</f>
        <v>-</v>
      </c>
      <c r="G14" s="11" t="str">
        <f>Evalueringsark!CK17</f>
        <v>-</v>
      </c>
      <c r="H14" s="65" t="str">
        <f>Evalueringsark!CL17</f>
        <v>-</v>
      </c>
      <c r="I14" s="12" t="str">
        <f>Evalueringsark!CM17</f>
        <v>-</v>
      </c>
      <c r="J14" s="67" t="str">
        <f>Evalueringsark!CN17</f>
        <v>-</v>
      </c>
      <c r="K14" s="65" t="str">
        <f>Evalueringsark!CO17</f>
        <v>-</v>
      </c>
      <c r="L14" s="12" t="str">
        <f>Evalueringsark!CP17</f>
        <v>-</v>
      </c>
      <c r="M14" s="67" t="str">
        <f>Evalueringsark!CQ17</f>
        <v>-</v>
      </c>
      <c r="N14" s="11" t="str">
        <f>Evalueringsark!CR17</f>
        <v>o/-</v>
      </c>
      <c r="O14" s="11" t="str">
        <f>Evalueringsark!CS17</f>
        <v>-</v>
      </c>
      <c r="P14" s="65" t="str">
        <f>Evalueringsark!CT17</f>
        <v>o/-</v>
      </c>
      <c r="Q14" s="12" t="str">
        <f>Evalueringsark!CU17</f>
        <v>-</v>
      </c>
      <c r="R14" s="106" t="str">
        <f>Evalueringsark!CV17</f>
        <v>-</v>
      </c>
      <c r="S14" s="12" t="str">
        <f>Evalueringsark!CW17</f>
        <v>-</v>
      </c>
      <c r="T14" s="73" t="str">
        <f>Evalueringsark!DB17</f>
        <v>0</v>
      </c>
      <c r="U14" s="76">
        <f>Evalueringsark!DC17</f>
        <v>0</v>
      </c>
      <c r="V14" s="12" t="str">
        <f>Evalueringsark!DD17</f>
        <v/>
      </c>
    </row>
    <row r="15" spans="1:22" x14ac:dyDescent="0.25">
      <c r="A15" s="4"/>
      <c r="B15" s="36">
        <f>Evalueringsark!B18</f>
        <v>0</v>
      </c>
      <c r="C15" s="37"/>
      <c r="D15" s="67" t="str">
        <f>Evalueringsark!CH18</f>
        <v>o/-</v>
      </c>
      <c r="E15" s="11" t="str">
        <f>Evalueringsark!CI18</f>
        <v>-</v>
      </c>
      <c r="F15" s="11" t="str">
        <f>Evalueringsark!CJ18</f>
        <v>-</v>
      </c>
      <c r="G15" s="11" t="str">
        <f>Evalueringsark!CK18</f>
        <v>-</v>
      </c>
      <c r="H15" s="65" t="str">
        <f>Evalueringsark!CL18</f>
        <v>-</v>
      </c>
      <c r="I15" s="12" t="str">
        <f>Evalueringsark!CM18</f>
        <v>-</v>
      </c>
      <c r="J15" s="67" t="str">
        <f>Evalueringsark!CN18</f>
        <v>-</v>
      </c>
      <c r="K15" s="65" t="str">
        <f>Evalueringsark!CO18</f>
        <v>-</v>
      </c>
      <c r="L15" s="12" t="str">
        <f>Evalueringsark!CP18</f>
        <v>-</v>
      </c>
      <c r="M15" s="67" t="str">
        <f>Evalueringsark!CQ18</f>
        <v>-</v>
      </c>
      <c r="N15" s="11" t="str">
        <f>Evalueringsark!CR18</f>
        <v>o/-</v>
      </c>
      <c r="O15" s="11" t="str">
        <f>Evalueringsark!CS18</f>
        <v>-</v>
      </c>
      <c r="P15" s="65" t="str">
        <f>Evalueringsark!CT18</f>
        <v>o/-</v>
      </c>
      <c r="Q15" s="12" t="str">
        <f>Evalueringsark!CU18</f>
        <v>-</v>
      </c>
      <c r="R15" s="106" t="str">
        <f>Evalueringsark!CV18</f>
        <v>-</v>
      </c>
      <c r="S15" s="12" t="str">
        <f>Evalueringsark!CW18</f>
        <v>-</v>
      </c>
      <c r="T15" s="73" t="str">
        <f>Evalueringsark!DB18</f>
        <v>0</v>
      </c>
      <c r="U15" s="76">
        <f>Evalueringsark!DC18</f>
        <v>0</v>
      </c>
      <c r="V15" s="12" t="str">
        <f>Evalueringsark!DD18</f>
        <v/>
      </c>
    </row>
    <row r="16" spans="1:22" x14ac:dyDescent="0.25">
      <c r="A16" s="4"/>
      <c r="B16" s="36">
        <f>Evalueringsark!B19</f>
        <v>0</v>
      </c>
      <c r="C16" s="37"/>
      <c r="D16" s="67" t="str">
        <f>Evalueringsark!CH19</f>
        <v>o/-</v>
      </c>
      <c r="E16" s="11" t="str">
        <f>Evalueringsark!CI19</f>
        <v>-</v>
      </c>
      <c r="F16" s="11" t="str">
        <f>Evalueringsark!CJ19</f>
        <v>-</v>
      </c>
      <c r="G16" s="11" t="str">
        <f>Evalueringsark!CK19</f>
        <v>-</v>
      </c>
      <c r="H16" s="65" t="str">
        <f>Evalueringsark!CL19</f>
        <v>-</v>
      </c>
      <c r="I16" s="12" t="str">
        <f>Evalueringsark!CM19</f>
        <v>-</v>
      </c>
      <c r="J16" s="67" t="str">
        <f>Evalueringsark!CN19</f>
        <v>-</v>
      </c>
      <c r="K16" s="65" t="str">
        <f>Evalueringsark!CO19</f>
        <v>-</v>
      </c>
      <c r="L16" s="12" t="str">
        <f>Evalueringsark!CP19</f>
        <v>-</v>
      </c>
      <c r="M16" s="67" t="str">
        <f>Evalueringsark!CQ19</f>
        <v>-</v>
      </c>
      <c r="N16" s="11" t="str">
        <f>Evalueringsark!CR19</f>
        <v>o/-</v>
      </c>
      <c r="O16" s="11" t="str">
        <f>Evalueringsark!CS19</f>
        <v>-</v>
      </c>
      <c r="P16" s="65" t="str">
        <f>Evalueringsark!CT19</f>
        <v>o/-</v>
      </c>
      <c r="Q16" s="12" t="str">
        <f>Evalueringsark!CU19</f>
        <v>-</v>
      </c>
      <c r="R16" s="106" t="str">
        <f>Evalueringsark!CV19</f>
        <v>-</v>
      </c>
      <c r="S16" s="12" t="str">
        <f>Evalueringsark!CW19</f>
        <v>-</v>
      </c>
      <c r="T16" s="73" t="str">
        <f>Evalueringsark!DB19</f>
        <v>0</v>
      </c>
      <c r="U16" s="76">
        <f>Evalueringsark!DC19</f>
        <v>0</v>
      </c>
      <c r="V16" s="12" t="str">
        <f>Evalueringsark!DD19</f>
        <v/>
      </c>
    </row>
    <row r="17" spans="1:22" x14ac:dyDescent="0.25">
      <c r="A17" s="4"/>
      <c r="B17" s="36">
        <f>Evalueringsark!B20</f>
        <v>0</v>
      </c>
      <c r="C17" s="37"/>
      <c r="D17" s="67" t="str">
        <f>Evalueringsark!CH20</f>
        <v>o/-</v>
      </c>
      <c r="E17" s="11" t="str">
        <f>Evalueringsark!CI20</f>
        <v>-</v>
      </c>
      <c r="F17" s="11" t="str">
        <f>Evalueringsark!CJ20</f>
        <v>-</v>
      </c>
      <c r="G17" s="11" t="str">
        <f>Evalueringsark!CK20</f>
        <v>-</v>
      </c>
      <c r="H17" s="65" t="str">
        <f>Evalueringsark!CL20</f>
        <v>-</v>
      </c>
      <c r="I17" s="12" t="str">
        <f>Evalueringsark!CM20</f>
        <v>-</v>
      </c>
      <c r="J17" s="67" t="str">
        <f>Evalueringsark!CN20</f>
        <v>-</v>
      </c>
      <c r="K17" s="65" t="str">
        <f>Evalueringsark!CO20</f>
        <v>-</v>
      </c>
      <c r="L17" s="12" t="str">
        <f>Evalueringsark!CP20</f>
        <v>-</v>
      </c>
      <c r="M17" s="67" t="str">
        <f>Evalueringsark!CQ20</f>
        <v>-</v>
      </c>
      <c r="N17" s="11" t="str">
        <f>Evalueringsark!CR20</f>
        <v>o/-</v>
      </c>
      <c r="O17" s="11" t="str">
        <f>Evalueringsark!CS20</f>
        <v>-</v>
      </c>
      <c r="P17" s="65" t="str">
        <f>Evalueringsark!CT20</f>
        <v>o/-</v>
      </c>
      <c r="Q17" s="12" t="str">
        <f>Evalueringsark!CU20</f>
        <v>-</v>
      </c>
      <c r="R17" s="106" t="str">
        <f>Evalueringsark!CV20</f>
        <v>-</v>
      </c>
      <c r="S17" s="12" t="str">
        <f>Evalueringsark!CW20</f>
        <v>-</v>
      </c>
      <c r="T17" s="73" t="str">
        <f>Evalueringsark!DB20</f>
        <v>0</v>
      </c>
      <c r="U17" s="76">
        <f>Evalueringsark!DC20</f>
        <v>0</v>
      </c>
      <c r="V17" s="12" t="str">
        <f>Evalueringsark!DD20</f>
        <v/>
      </c>
    </row>
    <row r="18" spans="1:22" x14ac:dyDescent="0.25">
      <c r="A18" s="4"/>
      <c r="B18" s="36">
        <f>Evalueringsark!B21</f>
        <v>0</v>
      </c>
      <c r="C18" s="37"/>
      <c r="D18" s="67" t="str">
        <f>Evalueringsark!CH21</f>
        <v>o/-</v>
      </c>
      <c r="E18" s="11" t="str">
        <f>Evalueringsark!CI21</f>
        <v>-</v>
      </c>
      <c r="F18" s="11" t="str">
        <f>Evalueringsark!CJ21</f>
        <v>-</v>
      </c>
      <c r="G18" s="11" t="str">
        <f>Evalueringsark!CK21</f>
        <v>-</v>
      </c>
      <c r="H18" s="65" t="str">
        <f>Evalueringsark!CL21</f>
        <v>-</v>
      </c>
      <c r="I18" s="12" t="str">
        <f>Evalueringsark!CM21</f>
        <v>-</v>
      </c>
      <c r="J18" s="67" t="str">
        <f>Evalueringsark!CN21</f>
        <v>-</v>
      </c>
      <c r="K18" s="65" t="str">
        <f>Evalueringsark!CO21</f>
        <v>-</v>
      </c>
      <c r="L18" s="12" t="str">
        <f>Evalueringsark!CP21</f>
        <v>-</v>
      </c>
      <c r="M18" s="67" t="str">
        <f>Evalueringsark!CQ21</f>
        <v>-</v>
      </c>
      <c r="N18" s="11" t="str">
        <f>Evalueringsark!CR21</f>
        <v>o/-</v>
      </c>
      <c r="O18" s="11" t="str">
        <f>Evalueringsark!CS21</f>
        <v>-</v>
      </c>
      <c r="P18" s="65" t="str">
        <f>Evalueringsark!CT21</f>
        <v>o/-</v>
      </c>
      <c r="Q18" s="12" t="str">
        <f>Evalueringsark!CU21</f>
        <v>-</v>
      </c>
      <c r="R18" s="106" t="str">
        <f>Evalueringsark!CV21</f>
        <v>-</v>
      </c>
      <c r="S18" s="12" t="str">
        <f>Evalueringsark!CW21</f>
        <v>-</v>
      </c>
      <c r="T18" s="73" t="str">
        <f>Evalueringsark!DB21</f>
        <v>0</v>
      </c>
      <c r="U18" s="76">
        <f>Evalueringsark!DC21</f>
        <v>0</v>
      </c>
      <c r="V18" s="12" t="str">
        <f>Evalueringsark!DD21</f>
        <v/>
      </c>
    </row>
    <row r="19" spans="1:22" x14ac:dyDescent="0.25">
      <c r="A19" s="4"/>
      <c r="B19" s="36">
        <f>Evalueringsark!B22</f>
        <v>0</v>
      </c>
      <c r="C19" s="37"/>
      <c r="D19" s="67" t="str">
        <f>Evalueringsark!CH22</f>
        <v>o/-</v>
      </c>
      <c r="E19" s="11" t="str">
        <f>Evalueringsark!CI22</f>
        <v>-</v>
      </c>
      <c r="F19" s="11" t="str">
        <f>Evalueringsark!CJ22</f>
        <v>-</v>
      </c>
      <c r="G19" s="11" t="str">
        <f>Evalueringsark!CK22</f>
        <v>-</v>
      </c>
      <c r="H19" s="65" t="str">
        <f>Evalueringsark!CL22</f>
        <v>-</v>
      </c>
      <c r="I19" s="12" t="str">
        <f>Evalueringsark!CM22</f>
        <v>-</v>
      </c>
      <c r="J19" s="67" t="str">
        <f>Evalueringsark!CN22</f>
        <v>-</v>
      </c>
      <c r="K19" s="65" t="str">
        <f>Evalueringsark!CO22</f>
        <v>-</v>
      </c>
      <c r="L19" s="12" t="str">
        <f>Evalueringsark!CP22</f>
        <v>-</v>
      </c>
      <c r="M19" s="67" t="str">
        <f>Evalueringsark!CQ22</f>
        <v>-</v>
      </c>
      <c r="N19" s="11" t="str">
        <f>Evalueringsark!CR22</f>
        <v>o/-</v>
      </c>
      <c r="O19" s="11" t="str">
        <f>Evalueringsark!CS22</f>
        <v>-</v>
      </c>
      <c r="P19" s="65" t="str">
        <f>Evalueringsark!CT22</f>
        <v>o/-</v>
      </c>
      <c r="Q19" s="12" t="str">
        <f>Evalueringsark!CU22</f>
        <v>-</v>
      </c>
      <c r="R19" s="106" t="str">
        <f>Evalueringsark!CV22</f>
        <v>-</v>
      </c>
      <c r="S19" s="12" t="str">
        <f>Evalueringsark!CW22</f>
        <v>-</v>
      </c>
      <c r="T19" s="73" t="str">
        <f>Evalueringsark!DB22</f>
        <v>0</v>
      </c>
      <c r="U19" s="76">
        <f>Evalueringsark!DC22</f>
        <v>0</v>
      </c>
      <c r="V19" s="12" t="str">
        <f>Evalueringsark!DD22</f>
        <v/>
      </c>
    </row>
    <row r="20" spans="1:22" x14ac:dyDescent="0.25">
      <c r="A20" s="4"/>
      <c r="B20" s="36">
        <f>Evalueringsark!B23</f>
        <v>0</v>
      </c>
      <c r="C20" s="37"/>
      <c r="D20" s="67" t="str">
        <f>Evalueringsark!CH23</f>
        <v>o/-</v>
      </c>
      <c r="E20" s="11" t="str">
        <f>Evalueringsark!CI23</f>
        <v>-</v>
      </c>
      <c r="F20" s="11" t="str">
        <f>Evalueringsark!CJ23</f>
        <v>-</v>
      </c>
      <c r="G20" s="11" t="str">
        <f>Evalueringsark!CK23</f>
        <v>-</v>
      </c>
      <c r="H20" s="65" t="str">
        <f>Evalueringsark!CL23</f>
        <v>-</v>
      </c>
      <c r="I20" s="12" t="str">
        <f>Evalueringsark!CM23</f>
        <v>-</v>
      </c>
      <c r="J20" s="67" t="str">
        <f>Evalueringsark!CN23</f>
        <v>-</v>
      </c>
      <c r="K20" s="65" t="str">
        <f>Evalueringsark!CO23</f>
        <v>-</v>
      </c>
      <c r="L20" s="12" t="str">
        <f>Evalueringsark!CP23</f>
        <v>-</v>
      </c>
      <c r="M20" s="67" t="str">
        <f>Evalueringsark!CQ23</f>
        <v>-</v>
      </c>
      <c r="N20" s="11" t="str">
        <f>Evalueringsark!CR23</f>
        <v>o/-</v>
      </c>
      <c r="O20" s="11" t="str">
        <f>Evalueringsark!CS23</f>
        <v>-</v>
      </c>
      <c r="P20" s="65" t="str">
        <f>Evalueringsark!CT23</f>
        <v>o/-</v>
      </c>
      <c r="Q20" s="12" t="str">
        <f>Evalueringsark!CU23</f>
        <v>-</v>
      </c>
      <c r="R20" s="106" t="str">
        <f>Evalueringsark!CV23</f>
        <v>-</v>
      </c>
      <c r="S20" s="12" t="str">
        <f>Evalueringsark!CW23</f>
        <v>-</v>
      </c>
      <c r="T20" s="73" t="str">
        <f>Evalueringsark!DB23</f>
        <v>0</v>
      </c>
      <c r="U20" s="76">
        <f>Evalueringsark!DC23</f>
        <v>0</v>
      </c>
      <c r="V20" s="12" t="str">
        <f>Evalueringsark!DD23</f>
        <v/>
      </c>
    </row>
    <row r="21" spans="1:22" x14ac:dyDescent="0.25">
      <c r="A21" s="4"/>
      <c r="B21" s="36">
        <f>Evalueringsark!B24</f>
        <v>0</v>
      </c>
      <c r="C21" s="37"/>
      <c r="D21" s="67" t="str">
        <f>Evalueringsark!CH24</f>
        <v>o/-</v>
      </c>
      <c r="E21" s="11" t="str">
        <f>Evalueringsark!CI24</f>
        <v>-</v>
      </c>
      <c r="F21" s="11" t="str">
        <f>Evalueringsark!CJ24</f>
        <v>-</v>
      </c>
      <c r="G21" s="11" t="str">
        <f>Evalueringsark!CK24</f>
        <v>-</v>
      </c>
      <c r="H21" s="65" t="str">
        <f>Evalueringsark!CL24</f>
        <v>-</v>
      </c>
      <c r="I21" s="12" t="str">
        <f>Evalueringsark!CM24</f>
        <v>-</v>
      </c>
      <c r="J21" s="67" t="str">
        <f>Evalueringsark!CN24</f>
        <v>-</v>
      </c>
      <c r="K21" s="65" t="str">
        <f>Evalueringsark!CO24</f>
        <v>-</v>
      </c>
      <c r="L21" s="12" t="str">
        <f>Evalueringsark!CP24</f>
        <v>-</v>
      </c>
      <c r="M21" s="67" t="str">
        <f>Evalueringsark!CQ24</f>
        <v>-</v>
      </c>
      <c r="N21" s="11" t="str">
        <f>Evalueringsark!CR24</f>
        <v>o/-</v>
      </c>
      <c r="O21" s="11" t="str">
        <f>Evalueringsark!CS24</f>
        <v>-</v>
      </c>
      <c r="P21" s="65" t="str">
        <f>Evalueringsark!CT24</f>
        <v>o/-</v>
      </c>
      <c r="Q21" s="12" t="str">
        <f>Evalueringsark!CU24</f>
        <v>-</v>
      </c>
      <c r="R21" s="106" t="str">
        <f>Evalueringsark!CV24</f>
        <v>-</v>
      </c>
      <c r="S21" s="12" t="str">
        <f>Evalueringsark!CW24</f>
        <v>-</v>
      </c>
      <c r="T21" s="73" t="str">
        <f>Evalueringsark!DB24</f>
        <v>0</v>
      </c>
      <c r="U21" s="76">
        <f>Evalueringsark!DC24</f>
        <v>0</v>
      </c>
      <c r="V21" s="12" t="str">
        <f>Evalueringsark!DD24</f>
        <v/>
      </c>
    </row>
    <row r="22" spans="1:22" x14ac:dyDescent="0.25">
      <c r="A22" s="4"/>
      <c r="B22" s="36">
        <f>Evalueringsark!B25</f>
        <v>0</v>
      </c>
      <c r="C22" s="37"/>
      <c r="D22" s="67" t="str">
        <f>Evalueringsark!CH25</f>
        <v>o/-</v>
      </c>
      <c r="E22" s="11" t="str">
        <f>Evalueringsark!CI25</f>
        <v>-</v>
      </c>
      <c r="F22" s="11" t="str">
        <f>Evalueringsark!CJ25</f>
        <v>-</v>
      </c>
      <c r="G22" s="11" t="str">
        <f>Evalueringsark!CK25</f>
        <v>-</v>
      </c>
      <c r="H22" s="65" t="str">
        <f>Evalueringsark!CL25</f>
        <v>-</v>
      </c>
      <c r="I22" s="12" t="str">
        <f>Evalueringsark!CM25</f>
        <v>-</v>
      </c>
      <c r="J22" s="67" t="str">
        <f>Evalueringsark!CN25</f>
        <v>-</v>
      </c>
      <c r="K22" s="65" t="str">
        <f>Evalueringsark!CO25</f>
        <v>-</v>
      </c>
      <c r="L22" s="12" t="str">
        <f>Evalueringsark!CP25</f>
        <v>-</v>
      </c>
      <c r="M22" s="67" t="str">
        <f>Evalueringsark!CQ25</f>
        <v>-</v>
      </c>
      <c r="N22" s="11" t="str">
        <f>Evalueringsark!CR25</f>
        <v>o/-</v>
      </c>
      <c r="O22" s="11" t="str">
        <f>Evalueringsark!CS25</f>
        <v>-</v>
      </c>
      <c r="P22" s="65" t="str">
        <f>Evalueringsark!CT25</f>
        <v>o/-</v>
      </c>
      <c r="Q22" s="12" t="str">
        <f>Evalueringsark!CU25</f>
        <v>-</v>
      </c>
      <c r="R22" s="106" t="str">
        <f>Evalueringsark!CV25</f>
        <v>-</v>
      </c>
      <c r="S22" s="12" t="str">
        <f>Evalueringsark!CW25</f>
        <v>-</v>
      </c>
      <c r="T22" s="73" t="str">
        <f>Evalueringsark!DB25</f>
        <v>0</v>
      </c>
      <c r="U22" s="76">
        <f>Evalueringsark!DC25</f>
        <v>0</v>
      </c>
      <c r="V22" s="12" t="str">
        <f>Evalueringsark!DD25</f>
        <v/>
      </c>
    </row>
    <row r="23" spans="1:22" x14ac:dyDescent="0.25">
      <c r="A23" s="4"/>
      <c r="B23" s="36">
        <f>Evalueringsark!B26</f>
        <v>0</v>
      </c>
      <c r="C23" s="37"/>
      <c r="D23" s="67" t="str">
        <f>Evalueringsark!CH26</f>
        <v>o/-</v>
      </c>
      <c r="E23" s="11" t="str">
        <f>Evalueringsark!CI26</f>
        <v>-</v>
      </c>
      <c r="F23" s="11" t="str">
        <f>Evalueringsark!CJ26</f>
        <v>-</v>
      </c>
      <c r="G23" s="11" t="str">
        <f>Evalueringsark!CK26</f>
        <v>-</v>
      </c>
      <c r="H23" s="65" t="str">
        <f>Evalueringsark!CL26</f>
        <v>-</v>
      </c>
      <c r="I23" s="12" t="str">
        <f>Evalueringsark!CM26</f>
        <v>-</v>
      </c>
      <c r="J23" s="67" t="str">
        <f>Evalueringsark!CN26</f>
        <v>-</v>
      </c>
      <c r="K23" s="65" t="str">
        <f>Evalueringsark!CO26</f>
        <v>-</v>
      </c>
      <c r="L23" s="12" t="str">
        <f>Evalueringsark!CP26</f>
        <v>-</v>
      </c>
      <c r="M23" s="67" t="str">
        <f>Evalueringsark!CQ26</f>
        <v>-</v>
      </c>
      <c r="N23" s="11" t="str">
        <f>Evalueringsark!CR26</f>
        <v>o/-</v>
      </c>
      <c r="O23" s="11" t="str">
        <f>Evalueringsark!CS26</f>
        <v>-</v>
      </c>
      <c r="P23" s="65" t="str">
        <f>Evalueringsark!CT26</f>
        <v>o/-</v>
      </c>
      <c r="Q23" s="12" t="str">
        <f>Evalueringsark!CU26</f>
        <v>-</v>
      </c>
      <c r="R23" s="106" t="str">
        <f>Evalueringsark!CV26</f>
        <v>-</v>
      </c>
      <c r="S23" s="12" t="str">
        <f>Evalueringsark!CW26</f>
        <v>-</v>
      </c>
      <c r="T23" s="73" t="str">
        <f>Evalueringsark!DB26</f>
        <v>0</v>
      </c>
      <c r="U23" s="76">
        <f>Evalueringsark!DC26</f>
        <v>0</v>
      </c>
      <c r="V23" s="12" t="str">
        <f>Evalueringsark!DD26</f>
        <v/>
      </c>
    </row>
    <row r="24" spans="1:22" x14ac:dyDescent="0.25">
      <c r="A24" s="4"/>
      <c r="B24" s="36">
        <f>Evalueringsark!B27</f>
        <v>0</v>
      </c>
      <c r="C24" s="37"/>
      <c r="D24" s="67" t="str">
        <f>Evalueringsark!CH27</f>
        <v>o/-</v>
      </c>
      <c r="E24" s="11" t="str">
        <f>Evalueringsark!CI27</f>
        <v>-</v>
      </c>
      <c r="F24" s="11" t="str">
        <f>Evalueringsark!CJ27</f>
        <v>-</v>
      </c>
      <c r="G24" s="11" t="str">
        <f>Evalueringsark!CK27</f>
        <v>-</v>
      </c>
      <c r="H24" s="65" t="str">
        <f>Evalueringsark!CL27</f>
        <v>-</v>
      </c>
      <c r="I24" s="12" t="str">
        <f>Evalueringsark!CM27</f>
        <v>-</v>
      </c>
      <c r="J24" s="67" t="str">
        <f>Evalueringsark!CN27</f>
        <v>-</v>
      </c>
      <c r="K24" s="65" t="str">
        <f>Evalueringsark!CO27</f>
        <v>-</v>
      </c>
      <c r="L24" s="12" t="str">
        <f>Evalueringsark!CP27</f>
        <v>-</v>
      </c>
      <c r="M24" s="67" t="str">
        <f>Evalueringsark!CQ27</f>
        <v>-</v>
      </c>
      <c r="N24" s="11" t="str">
        <f>Evalueringsark!CR27</f>
        <v>o/-</v>
      </c>
      <c r="O24" s="11" t="str">
        <f>Evalueringsark!CS27</f>
        <v>-</v>
      </c>
      <c r="P24" s="65" t="str">
        <f>Evalueringsark!CT27</f>
        <v>o/-</v>
      </c>
      <c r="Q24" s="12" t="str">
        <f>Evalueringsark!CU27</f>
        <v>-</v>
      </c>
      <c r="R24" s="106" t="str">
        <f>Evalueringsark!CV27</f>
        <v>-</v>
      </c>
      <c r="S24" s="12" t="str">
        <f>Evalueringsark!CW27</f>
        <v>-</v>
      </c>
      <c r="T24" s="73" t="str">
        <f>Evalueringsark!DB27</f>
        <v>0</v>
      </c>
      <c r="U24" s="76">
        <f>Evalueringsark!DC27</f>
        <v>0</v>
      </c>
      <c r="V24" s="12" t="str">
        <f>Evalueringsark!DD27</f>
        <v/>
      </c>
    </row>
    <row r="25" spans="1:22" x14ac:dyDescent="0.25">
      <c r="A25" s="4"/>
      <c r="B25" s="36">
        <f>Evalueringsark!B28</f>
        <v>0</v>
      </c>
      <c r="C25" s="37"/>
      <c r="D25" s="67" t="str">
        <f>Evalueringsark!CH28</f>
        <v>o/-</v>
      </c>
      <c r="E25" s="11" t="str">
        <f>Evalueringsark!CI28</f>
        <v>-</v>
      </c>
      <c r="F25" s="11" t="str">
        <f>Evalueringsark!CJ28</f>
        <v>-</v>
      </c>
      <c r="G25" s="11" t="str">
        <f>Evalueringsark!CK28</f>
        <v>-</v>
      </c>
      <c r="H25" s="65" t="str">
        <f>Evalueringsark!CL28</f>
        <v>-</v>
      </c>
      <c r="I25" s="12" t="str">
        <f>Evalueringsark!CM28</f>
        <v>-</v>
      </c>
      <c r="J25" s="67" t="str">
        <f>Evalueringsark!CN28</f>
        <v>-</v>
      </c>
      <c r="K25" s="65" t="str">
        <f>Evalueringsark!CO28</f>
        <v>-</v>
      </c>
      <c r="L25" s="12" t="str">
        <f>Evalueringsark!CP28</f>
        <v>-</v>
      </c>
      <c r="M25" s="67" t="str">
        <f>Evalueringsark!CQ28</f>
        <v>-</v>
      </c>
      <c r="N25" s="11" t="str">
        <f>Evalueringsark!CR28</f>
        <v>o/-</v>
      </c>
      <c r="O25" s="11" t="str">
        <f>Evalueringsark!CS28</f>
        <v>-</v>
      </c>
      <c r="P25" s="65" t="str">
        <f>Evalueringsark!CT28</f>
        <v>o/-</v>
      </c>
      <c r="Q25" s="12" t="str">
        <f>Evalueringsark!CU28</f>
        <v>-</v>
      </c>
      <c r="R25" s="106" t="str">
        <f>Evalueringsark!CV28</f>
        <v>-</v>
      </c>
      <c r="S25" s="12" t="str">
        <f>Evalueringsark!CW28</f>
        <v>-</v>
      </c>
      <c r="T25" s="73" t="str">
        <f>Evalueringsark!DB28</f>
        <v>0</v>
      </c>
      <c r="U25" s="76">
        <f>Evalueringsark!DC28</f>
        <v>0</v>
      </c>
      <c r="V25" s="12" t="str">
        <f>Evalueringsark!DD28</f>
        <v/>
      </c>
    </row>
    <row r="26" spans="1:22" x14ac:dyDescent="0.25">
      <c r="A26" s="4"/>
      <c r="B26" s="36">
        <f>Evalueringsark!B29</f>
        <v>0</v>
      </c>
      <c r="C26" s="37"/>
      <c r="D26" s="67" t="str">
        <f>Evalueringsark!CH29</f>
        <v>o/-</v>
      </c>
      <c r="E26" s="11" t="str">
        <f>Evalueringsark!CI29</f>
        <v>-</v>
      </c>
      <c r="F26" s="11" t="str">
        <f>Evalueringsark!CJ29</f>
        <v>-</v>
      </c>
      <c r="G26" s="11" t="str">
        <f>Evalueringsark!CK29</f>
        <v>-</v>
      </c>
      <c r="H26" s="65" t="str">
        <f>Evalueringsark!CL29</f>
        <v>-</v>
      </c>
      <c r="I26" s="12" t="str">
        <f>Evalueringsark!CM29</f>
        <v>-</v>
      </c>
      <c r="J26" s="67" t="str">
        <f>Evalueringsark!CN29</f>
        <v>-</v>
      </c>
      <c r="K26" s="65" t="str">
        <f>Evalueringsark!CO29</f>
        <v>-</v>
      </c>
      <c r="L26" s="12" t="str">
        <f>Evalueringsark!CP29</f>
        <v>-</v>
      </c>
      <c r="M26" s="67" t="str">
        <f>Evalueringsark!CQ29</f>
        <v>-</v>
      </c>
      <c r="N26" s="11" t="str">
        <f>Evalueringsark!CR29</f>
        <v>o/-</v>
      </c>
      <c r="O26" s="11" t="str">
        <f>Evalueringsark!CS29</f>
        <v>-</v>
      </c>
      <c r="P26" s="65" t="str">
        <f>Evalueringsark!CT29</f>
        <v>o/-</v>
      </c>
      <c r="Q26" s="12" t="str">
        <f>Evalueringsark!CU29</f>
        <v>-</v>
      </c>
      <c r="R26" s="106" t="str">
        <f>Evalueringsark!CV29</f>
        <v>-</v>
      </c>
      <c r="S26" s="12" t="str">
        <f>Evalueringsark!CW29</f>
        <v>-</v>
      </c>
      <c r="T26" s="73" t="str">
        <f>Evalueringsark!DB29</f>
        <v>0</v>
      </c>
      <c r="U26" s="76">
        <f>Evalueringsark!DC29</f>
        <v>0</v>
      </c>
      <c r="V26" s="12" t="str">
        <f>Evalueringsark!DD29</f>
        <v/>
      </c>
    </row>
    <row r="27" spans="1:22" x14ac:dyDescent="0.25">
      <c r="A27" s="4"/>
      <c r="B27" s="36">
        <f>Evalueringsark!B30</f>
        <v>0</v>
      </c>
      <c r="C27" s="37"/>
      <c r="D27" s="67" t="str">
        <f>Evalueringsark!CH30</f>
        <v>o/-</v>
      </c>
      <c r="E27" s="11" t="str">
        <f>Evalueringsark!CI30</f>
        <v>-</v>
      </c>
      <c r="F27" s="11" t="str">
        <f>Evalueringsark!CJ30</f>
        <v>-</v>
      </c>
      <c r="G27" s="11" t="str">
        <f>Evalueringsark!CK30</f>
        <v>-</v>
      </c>
      <c r="H27" s="65" t="str">
        <f>Evalueringsark!CL30</f>
        <v>-</v>
      </c>
      <c r="I27" s="12" t="str">
        <f>Evalueringsark!CM30</f>
        <v>-</v>
      </c>
      <c r="J27" s="67" t="str">
        <f>Evalueringsark!CN30</f>
        <v>-</v>
      </c>
      <c r="K27" s="65" t="str">
        <f>Evalueringsark!CO30</f>
        <v>-</v>
      </c>
      <c r="L27" s="12" t="str">
        <f>Evalueringsark!CP30</f>
        <v>-</v>
      </c>
      <c r="M27" s="67" t="str">
        <f>Evalueringsark!CQ30</f>
        <v>-</v>
      </c>
      <c r="N27" s="11" t="str">
        <f>Evalueringsark!CR30</f>
        <v>o/-</v>
      </c>
      <c r="O27" s="11" t="str">
        <f>Evalueringsark!CS30</f>
        <v>-</v>
      </c>
      <c r="P27" s="65" t="str">
        <f>Evalueringsark!CT30</f>
        <v>o/-</v>
      </c>
      <c r="Q27" s="12" t="str">
        <f>Evalueringsark!CU30</f>
        <v>-</v>
      </c>
      <c r="R27" s="106" t="str">
        <f>Evalueringsark!CV30</f>
        <v>-</v>
      </c>
      <c r="S27" s="12" t="str">
        <f>Evalueringsark!CW30</f>
        <v>-</v>
      </c>
      <c r="T27" s="73" t="str">
        <f>Evalueringsark!DB30</f>
        <v>0</v>
      </c>
      <c r="U27" s="76">
        <f>Evalueringsark!DC30</f>
        <v>0</v>
      </c>
      <c r="V27" s="12" t="str">
        <f>Evalueringsark!DD30</f>
        <v/>
      </c>
    </row>
    <row r="28" spans="1:22" x14ac:dyDescent="0.25">
      <c r="A28" s="4"/>
      <c r="B28" s="36">
        <f>Evalueringsark!B31</f>
        <v>0</v>
      </c>
      <c r="C28" s="37"/>
      <c r="D28" s="67" t="str">
        <f>Evalueringsark!CH31</f>
        <v>o/-</v>
      </c>
      <c r="E28" s="11" t="str">
        <f>Evalueringsark!CI31</f>
        <v>-</v>
      </c>
      <c r="F28" s="11" t="str">
        <f>Evalueringsark!CJ31</f>
        <v>-</v>
      </c>
      <c r="G28" s="11" t="str">
        <f>Evalueringsark!CK31</f>
        <v>-</v>
      </c>
      <c r="H28" s="65" t="str">
        <f>Evalueringsark!CL31</f>
        <v>-</v>
      </c>
      <c r="I28" s="12" t="str">
        <f>Evalueringsark!CM31</f>
        <v>-</v>
      </c>
      <c r="J28" s="67" t="str">
        <f>Evalueringsark!CN31</f>
        <v>-</v>
      </c>
      <c r="K28" s="65" t="str">
        <f>Evalueringsark!CO31</f>
        <v>-</v>
      </c>
      <c r="L28" s="12" t="str">
        <f>Evalueringsark!CP31</f>
        <v>-</v>
      </c>
      <c r="M28" s="67" t="str">
        <f>Evalueringsark!CQ31</f>
        <v>-</v>
      </c>
      <c r="N28" s="11" t="str">
        <f>Evalueringsark!CR31</f>
        <v>o/-</v>
      </c>
      <c r="O28" s="11" t="str">
        <f>Evalueringsark!CS31</f>
        <v>-</v>
      </c>
      <c r="P28" s="65" t="str">
        <f>Evalueringsark!CT31</f>
        <v>o/-</v>
      </c>
      <c r="Q28" s="12" t="str">
        <f>Evalueringsark!CU31</f>
        <v>-</v>
      </c>
      <c r="R28" s="106" t="str">
        <f>Evalueringsark!CV31</f>
        <v>-</v>
      </c>
      <c r="S28" s="12" t="str">
        <f>Evalueringsark!CW31</f>
        <v>-</v>
      </c>
      <c r="T28" s="73" t="str">
        <f>Evalueringsark!DB31</f>
        <v>0</v>
      </c>
      <c r="U28" s="76">
        <f>Evalueringsark!DC31</f>
        <v>0</v>
      </c>
      <c r="V28" s="12" t="str">
        <f>Evalueringsark!DD31</f>
        <v/>
      </c>
    </row>
    <row r="29" spans="1:22" x14ac:dyDescent="0.25">
      <c r="A29" s="4"/>
      <c r="B29" s="36">
        <f>Evalueringsark!B32</f>
        <v>0</v>
      </c>
      <c r="C29" s="37"/>
      <c r="D29" s="67" t="str">
        <f>Evalueringsark!CH32</f>
        <v>o/-</v>
      </c>
      <c r="E29" s="11" t="str">
        <f>Evalueringsark!CI32</f>
        <v>-</v>
      </c>
      <c r="F29" s="11" t="str">
        <f>Evalueringsark!CJ32</f>
        <v>-</v>
      </c>
      <c r="G29" s="11" t="str">
        <f>Evalueringsark!CK32</f>
        <v>-</v>
      </c>
      <c r="H29" s="65" t="str">
        <f>Evalueringsark!CL32</f>
        <v>-</v>
      </c>
      <c r="I29" s="12" t="str">
        <f>Evalueringsark!CM32</f>
        <v>-</v>
      </c>
      <c r="J29" s="67" t="str">
        <f>Evalueringsark!CN32</f>
        <v>-</v>
      </c>
      <c r="K29" s="65" t="str">
        <f>Evalueringsark!CO32</f>
        <v>-</v>
      </c>
      <c r="L29" s="12" t="str">
        <f>Evalueringsark!CP32</f>
        <v>-</v>
      </c>
      <c r="M29" s="67" t="str">
        <f>Evalueringsark!CQ32</f>
        <v>-</v>
      </c>
      <c r="N29" s="11" t="str">
        <f>Evalueringsark!CR32</f>
        <v>o/-</v>
      </c>
      <c r="O29" s="11" t="str">
        <f>Evalueringsark!CS32</f>
        <v>-</v>
      </c>
      <c r="P29" s="65" t="str">
        <f>Evalueringsark!CT32</f>
        <v>o/-</v>
      </c>
      <c r="Q29" s="12" t="str">
        <f>Evalueringsark!CU32</f>
        <v>-</v>
      </c>
      <c r="R29" s="106" t="str">
        <f>Evalueringsark!CV32</f>
        <v>-</v>
      </c>
      <c r="S29" s="12" t="str">
        <f>Evalueringsark!CW32</f>
        <v>-</v>
      </c>
      <c r="T29" s="73" t="str">
        <f>Evalueringsark!DB32</f>
        <v>0</v>
      </c>
      <c r="U29" s="76">
        <f>Evalueringsark!DC32</f>
        <v>0</v>
      </c>
      <c r="V29" s="12" t="str">
        <f>Evalueringsark!DD32</f>
        <v/>
      </c>
    </row>
    <row r="30" spans="1:22" x14ac:dyDescent="0.25">
      <c r="A30" s="4"/>
      <c r="B30" s="36">
        <f>Evalueringsark!B33</f>
        <v>0</v>
      </c>
      <c r="C30" s="37"/>
      <c r="D30" s="67" t="str">
        <f>Evalueringsark!CH33</f>
        <v>o/-</v>
      </c>
      <c r="E30" s="11" t="str">
        <f>Evalueringsark!CI33</f>
        <v>-</v>
      </c>
      <c r="F30" s="11" t="str">
        <f>Evalueringsark!CJ33</f>
        <v>-</v>
      </c>
      <c r="G30" s="11" t="str">
        <f>Evalueringsark!CK33</f>
        <v>-</v>
      </c>
      <c r="H30" s="65" t="str">
        <f>Evalueringsark!CL33</f>
        <v>-</v>
      </c>
      <c r="I30" s="12" t="str">
        <f>Evalueringsark!CM33</f>
        <v>-</v>
      </c>
      <c r="J30" s="67" t="str">
        <f>Evalueringsark!CN33</f>
        <v>-</v>
      </c>
      <c r="K30" s="65" t="str">
        <f>Evalueringsark!CO33</f>
        <v>-</v>
      </c>
      <c r="L30" s="12" t="str">
        <f>Evalueringsark!CP33</f>
        <v>-</v>
      </c>
      <c r="M30" s="67" t="str">
        <f>Evalueringsark!CQ33</f>
        <v>-</v>
      </c>
      <c r="N30" s="11" t="str">
        <f>Evalueringsark!CR33</f>
        <v>o/-</v>
      </c>
      <c r="O30" s="11" t="str">
        <f>Evalueringsark!CS33</f>
        <v>-</v>
      </c>
      <c r="P30" s="65" t="str">
        <f>Evalueringsark!CT33</f>
        <v>o/-</v>
      </c>
      <c r="Q30" s="12" t="str">
        <f>Evalueringsark!CU33</f>
        <v>-</v>
      </c>
      <c r="R30" s="106" t="str">
        <f>Evalueringsark!CV33</f>
        <v>-</v>
      </c>
      <c r="S30" s="12" t="str">
        <f>Evalueringsark!CW33</f>
        <v>-</v>
      </c>
      <c r="T30" s="73" t="str">
        <f>Evalueringsark!DB33</f>
        <v>0</v>
      </c>
      <c r="U30" s="76">
        <f>Evalueringsark!DC33</f>
        <v>0</v>
      </c>
      <c r="V30" s="12" t="str">
        <f>Evalueringsark!DD33</f>
        <v/>
      </c>
    </row>
    <row r="31" spans="1:22" x14ac:dyDescent="0.25">
      <c r="A31" s="4"/>
      <c r="B31" s="36">
        <f>Evalueringsark!B34</f>
        <v>0</v>
      </c>
      <c r="C31" s="37"/>
      <c r="D31" s="67" t="str">
        <f>Evalueringsark!CH34</f>
        <v>o/-</v>
      </c>
      <c r="E31" s="11" t="str">
        <f>Evalueringsark!CI34</f>
        <v>-</v>
      </c>
      <c r="F31" s="11" t="str">
        <f>Evalueringsark!CJ34</f>
        <v>-</v>
      </c>
      <c r="G31" s="11" t="str">
        <f>Evalueringsark!CK34</f>
        <v>-</v>
      </c>
      <c r="H31" s="65" t="str">
        <f>Evalueringsark!CL34</f>
        <v>-</v>
      </c>
      <c r="I31" s="12" t="str">
        <f>Evalueringsark!CM34</f>
        <v>-</v>
      </c>
      <c r="J31" s="67" t="str">
        <f>Evalueringsark!CN34</f>
        <v>-</v>
      </c>
      <c r="K31" s="65" t="str">
        <f>Evalueringsark!CO34</f>
        <v>-</v>
      </c>
      <c r="L31" s="12" t="str">
        <f>Evalueringsark!CP34</f>
        <v>-</v>
      </c>
      <c r="M31" s="67" t="str">
        <f>Evalueringsark!CQ34</f>
        <v>-</v>
      </c>
      <c r="N31" s="11" t="str">
        <f>Evalueringsark!CR34</f>
        <v>o/-</v>
      </c>
      <c r="O31" s="11" t="str">
        <f>Evalueringsark!CS34</f>
        <v>-</v>
      </c>
      <c r="P31" s="65" t="str">
        <f>Evalueringsark!CT34</f>
        <v>o/-</v>
      </c>
      <c r="Q31" s="12" t="str">
        <f>Evalueringsark!CU34</f>
        <v>-</v>
      </c>
      <c r="R31" s="106" t="str">
        <f>Evalueringsark!CV34</f>
        <v>-</v>
      </c>
      <c r="S31" s="12" t="str">
        <f>Evalueringsark!CW34</f>
        <v>-</v>
      </c>
      <c r="T31" s="73" t="str">
        <f>Evalueringsark!DB34</f>
        <v>0</v>
      </c>
      <c r="U31" s="76">
        <f>Evalueringsark!DC34</f>
        <v>0</v>
      </c>
      <c r="V31" s="12" t="str">
        <f>Evalueringsark!DD34</f>
        <v/>
      </c>
    </row>
    <row r="32" spans="1:22" x14ac:dyDescent="0.25">
      <c r="B32" s="36">
        <f>Evalueringsark!B35</f>
        <v>0</v>
      </c>
      <c r="C32" s="37"/>
      <c r="D32" s="67" t="str">
        <f>Evalueringsark!CH35</f>
        <v>o/-</v>
      </c>
      <c r="E32" s="11" t="str">
        <f>Evalueringsark!CI35</f>
        <v>-</v>
      </c>
      <c r="F32" s="11" t="str">
        <f>Evalueringsark!CJ35</f>
        <v>-</v>
      </c>
      <c r="G32" s="11" t="str">
        <f>Evalueringsark!CK35</f>
        <v>-</v>
      </c>
      <c r="H32" s="65" t="str">
        <f>Evalueringsark!CL35</f>
        <v>-</v>
      </c>
      <c r="I32" s="12" t="str">
        <f>Evalueringsark!CM35</f>
        <v>-</v>
      </c>
      <c r="J32" s="67" t="str">
        <f>Evalueringsark!CN35</f>
        <v>-</v>
      </c>
      <c r="K32" s="65" t="str">
        <f>Evalueringsark!CO35</f>
        <v>-</v>
      </c>
      <c r="L32" s="12" t="str">
        <f>Evalueringsark!CP35</f>
        <v>-</v>
      </c>
      <c r="M32" s="67" t="str">
        <f>Evalueringsark!CQ35</f>
        <v>-</v>
      </c>
      <c r="N32" s="11" t="str">
        <f>Evalueringsark!CR35</f>
        <v>o/-</v>
      </c>
      <c r="O32" s="11" t="str">
        <f>Evalueringsark!CS35</f>
        <v>-</v>
      </c>
      <c r="P32" s="65" t="str">
        <f>Evalueringsark!CT35</f>
        <v>o/-</v>
      </c>
      <c r="Q32" s="12" t="str">
        <f>Evalueringsark!CU35</f>
        <v>-</v>
      </c>
      <c r="R32" s="106" t="str">
        <f>Evalueringsark!CV35</f>
        <v>-</v>
      </c>
      <c r="S32" s="12" t="str">
        <f>Evalueringsark!CW35</f>
        <v>-</v>
      </c>
      <c r="T32" s="73" t="str">
        <f>Evalueringsark!DB35</f>
        <v>0</v>
      </c>
      <c r="U32" s="76">
        <f>Evalueringsark!DC35</f>
        <v>0</v>
      </c>
      <c r="V32" s="12" t="str">
        <f>Evalueringsark!DD35</f>
        <v/>
      </c>
    </row>
    <row r="33" spans="2:22" ht="15.75" thickBot="1" x14ac:dyDescent="0.3">
      <c r="B33" s="38">
        <f>Evalueringsark!B36</f>
        <v>0</v>
      </c>
      <c r="C33" s="39"/>
      <c r="D33" s="71" t="str">
        <f>Evalueringsark!CH36</f>
        <v>o/-</v>
      </c>
      <c r="E33" s="3" t="str">
        <f>Evalueringsark!CI36</f>
        <v>-</v>
      </c>
      <c r="F33" s="3" t="str">
        <f>Evalueringsark!CJ36</f>
        <v>-</v>
      </c>
      <c r="G33" s="3" t="str">
        <f>Evalueringsark!CK36</f>
        <v>-</v>
      </c>
      <c r="H33" s="70" t="str">
        <f>Evalueringsark!CL36</f>
        <v>-</v>
      </c>
      <c r="I33" s="10" t="str">
        <f>Evalueringsark!CM36</f>
        <v>-</v>
      </c>
      <c r="J33" s="71" t="str">
        <f>Evalueringsark!CN36</f>
        <v>-</v>
      </c>
      <c r="K33" s="70" t="str">
        <f>Evalueringsark!CO36</f>
        <v>-</v>
      </c>
      <c r="L33" s="10" t="str">
        <f>Evalueringsark!CP36</f>
        <v>-</v>
      </c>
      <c r="M33" s="71" t="str">
        <f>Evalueringsark!CQ36</f>
        <v>-</v>
      </c>
      <c r="N33" s="3" t="str">
        <f>Evalueringsark!CR36</f>
        <v>o/-</v>
      </c>
      <c r="O33" s="3" t="str">
        <f>Evalueringsark!CS36</f>
        <v>-</v>
      </c>
      <c r="P33" s="70" t="str">
        <f>Evalueringsark!CT36</f>
        <v>o/-</v>
      </c>
      <c r="Q33" s="10" t="str">
        <f>Evalueringsark!CU36</f>
        <v>-</v>
      </c>
      <c r="R33" s="107" t="str">
        <f>Evalueringsark!CV36</f>
        <v>-</v>
      </c>
      <c r="S33" s="10" t="str">
        <f>Evalueringsark!CW36</f>
        <v>-</v>
      </c>
      <c r="T33" s="74" t="str">
        <f>Evalueringsark!DB36</f>
        <v>0</v>
      </c>
      <c r="U33" s="77">
        <f>Evalueringsark!DC36</f>
        <v>0</v>
      </c>
      <c r="V33" s="10" t="str">
        <f>Evalueringsark!DD36</f>
        <v/>
      </c>
    </row>
    <row r="35" spans="2:22" x14ac:dyDescent="0.25">
      <c r="B35" s="4"/>
    </row>
    <row r="36" spans="2:22" x14ac:dyDescent="0.25">
      <c r="B36" s="41" t="s">
        <v>23</v>
      </c>
      <c r="C36" s="19"/>
      <c r="D36" s="19"/>
      <c r="E36" s="19"/>
      <c r="F36" s="19"/>
      <c r="G36" s="19"/>
      <c r="H36" s="19"/>
      <c r="I36" s="19"/>
      <c r="J36" s="42"/>
    </row>
    <row r="37" spans="2:22" x14ac:dyDescent="0.25">
      <c r="B37" s="43" t="s">
        <v>16</v>
      </c>
      <c r="C37" s="2"/>
      <c r="D37" s="2"/>
      <c r="E37" s="2"/>
      <c r="F37" s="2"/>
      <c r="G37" s="2"/>
      <c r="H37" s="2"/>
      <c r="I37" s="2"/>
      <c r="J37" s="44"/>
    </row>
    <row r="38" spans="2:22" x14ac:dyDescent="0.25">
      <c r="B38" s="43" t="s">
        <v>17</v>
      </c>
      <c r="C38" s="2"/>
      <c r="D38" s="2"/>
      <c r="E38" s="2"/>
      <c r="F38" s="2"/>
      <c r="G38" s="2"/>
      <c r="H38" s="2"/>
      <c r="I38" s="2"/>
      <c r="J38" s="44"/>
    </row>
    <row r="39" spans="2:22" x14ac:dyDescent="0.25">
      <c r="B39" s="43" t="s">
        <v>18</v>
      </c>
      <c r="C39" s="2"/>
      <c r="D39" s="2"/>
      <c r="E39" s="2"/>
      <c r="F39" s="2"/>
      <c r="G39" s="2"/>
      <c r="H39" s="2"/>
      <c r="I39" s="2"/>
      <c r="J39" s="44"/>
    </row>
    <row r="40" spans="2:22" x14ac:dyDescent="0.25">
      <c r="B40" s="43" t="s">
        <v>19</v>
      </c>
      <c r="C40" s="2"/>
      <c r="D40" s="2"/>
      <c r="E40" s="2"/>
      <c r="F40" s="2"/>
      <c r="G40" s="2"/>
      <c r="H40" s="2"/>
      <c r="I40" s="2"/>
      <c r="J40" s="44"/>
    </row>
    <row r="41" spans="2:22" x14ac:dyDescent="0.25">
      <c r="B41" s="43" t="s">
        <v>20</v>
      </c>
      <c r="C41" s="2"/>
      <c r="D41" s="2"/>
      <c r="E41" s="2"/>
      <c r="F41" s="2"/>
      <c r="G41" s="2"/>
      <c r="H41" s="2"/>
      <c r="I41" s="2"/>
      <c r="J41" s="44"/>
    </row>
    <row r="42" spans="2:22" x14ac:dyDescent="0.25">
      <c r="B42" s="43" t="s">
        <v>21</v>
      </c>
      <c r="C42" s="2"/>
      <c r="D42" s="2"/>
      <c r="E42" s="2"/>
      <c r="F42" s="2"/>
      <c r="G42" s="2"/>
      <c r="H42" s="2"/>
      <c r="I42" s="2"/>
      <c r="J42" s="44"/>
    </row>
    <row r="43" spans="2:22" x14ac:dyDescent="0.25">
      <c r="B43" s="45" t="s">
        <v>22</v>
      </c>
      <c r="C43" s="46"/>
      <c r="D43" s="46"/>
      <c r="E43" s="46"/>
      <c r="F43" s="46"/>
      <c r="G43" s="46"/>
      <c r="H43" s="46"/>
      <c r="I43" s="46"/>
      <c r="J43" s="47"/>
    </row>
  </sheetData>
  <sheetProtection sheet="1" objects="1" scenarios="1" selectLockedCells="1"/>
  <pageMargins left="0.25" right="0.25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pageSetUpPr fitToPage="1"/>
  </sheetPr>
  <dimension ref="A1:CJ39"/>
  <sheetViews>
    <sheetView zoomScaleNormal="100" workbookViewId="0">
      <selection activeCell="A29" sqref="A29"/>
    </sheetView>
  </sheetViews>
  <sheetFormatPr defaultColWidth="11.42578125" defaultRowHeight="15" x14ac:dyDescent="0.25"/>
  <cols>
    <col min="1" max="1" width="13.42578125" customWidth="1"/>
    <col min="2" max="12" width="5.140625" customWidth="1"/>
    <col min="13" max="87" width="2.7109375" customWidth="1"/>
    <col min="88" max="88" width="3.85546875" customWidth="1"/>
  </cols>
  <sheetData>
    <row r="1" spans="1:88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</row>
    <row r="2" spans="1:88" x14ac:dyDescent="0.25">
      <c r="A2" s="14" t="s">
        <v>2</v>
      </c>
      <c r="B2" s="20">
        <v>1</v>
      </c>
      <c r="C2" s="20">
        <v>2</v>
      </c>
      <c r="D2" s="20">
        <v>3</v>
      </c>
      <c r="E2" s="20">
        <v>4</v>
      </c>
      <c r="F2" s="20">
        <v>5</v>
      </c>
      <c r="G2" s="20">
        <v>6</v>
      </c>
      <c r="H2" s="20">
        <v>7</v>
      </c>
      <c r="I2" s="20">
        <v>8</v>
      </c>
      <c r="J2" s="20">
        <v>9</v>
      </c>
      <c r="K2" s="20">
        <v>10</v>
      </c>
      <c r="L2" s="20">
        <v>11</v>
      </c>
      <c r="M2" s="20">
        <v>12</v>
      </c>
      <c r="N2" s="20">
        <v>13</v>
      </c>
      <c r="O2" s="20">
        <v>14</v>
      </c>
      <c r="P2" s="20">
        <v>15</v>
      </c>
      <c r="Q2" s="20">
        <v>16</v>
      </c>
      <c r="R2" s="20">
        <v>17</v>
      </c>
      <c r="S2" s="20">
        <v>18</v>
      </c>
      <c r="T2" s="20">
        <v>19</v>
      </c>
      <c r="U2" s="20">
        <v>20</v>
      </c>
      <c r="V2" s="20">
        <v>21</v>
      </c>
      <c r="W2" s="20">
        <v>22</v>
      </c>
      <c r="X2" s="20">
        <v>23</v>
      </c>
      <c r="Y2" s="20">
        <v>24</v>
      </c>
      <c r="Z2" s="20">
        <v>25</v>
      </c>
      <c r="AA2" s="20">
        <v>26</v>
      </c>
      <c r="AB2" s="20">
        <v>27</v>
      </c>
      <c r="AC2" s="20">
        <v>28</v>
      </c>
      <c r="AD2" s="20">
        <v>29</v>
      </c>
      <c r="AE2" s="20">
        <v>30</v>
      </c>
      <c r="AF2" s="20">
        <v>31</v>
      </c>
      <c r="AG2" s="20">
        <v>32</v>
      </c>
      <c r="AH2" s="20">
        <v>33</v>
      </c>
      <c r="AI2" s="20">
        <v>34</v>
      </c>
      <c r="AJ2" s="20">
        <v>35</v>
      </c>
      <c r="AK2" s="20">
        <v>36</v>
      </c>
      <c r="AL2" s="20">
        <v>37</v>
      </c>
      <c r="AM2" s="20">
        <v>38</v>
      </c>
      <c r="AN2" s="20">
        <v>39</v>
      </c>
      <c r="AO2" s="20">
        <v>40</v>
      </c>
      <c r="AP2" s="20">
        <v>41</v>
      </c>
      <c r="AQ2" s="20">
        <v>42</v>
      </c>
      <c r="AR2" s="20">
        <v>43</v>
      </c>
      <c r="AS2" s="20">
        <v>44</v>
      </c>
      <c r="AT2" s="20">
        <v>45</v>
      </c>
      <c r="AU2" s="20">
        <v>46</v>
      </c>
      <c r="AV2" s="20">
        <v>47</v>
      </c>
      <c r="AW2" s="20">
        <v>48</v>
      </c>
      <c r="AX2" s="20">
        <v>49</v>
      </c>
      <c r="AY2" s="20">
        <v>50</v>
      </c>
      <c r="AZ2" s="20">
        <v>51</v>
      </c>
      <c r="BA2" s="20">
        <v>52</v>
      </c>
      <c r="BB2" s="20">
        <v>53</v>
      </c>
      <c r="BC2" s="20">
        <v>54</v>
      </c>
      <c r="BD2" s="20">
        <v>55</v>
      </c>
      <c r="BE2" s="20">
        <v>56</v>
      </c>
      <c r="BF2" s="20">
        <v>57</v>
      </c>
      <c r="BG2" s="20">
        <v>58</v>
      </c>
      <c r="BH2" s="20">
        <v>59</v>
      </c>
      <c r="BI2" s="20">
        <v>60</v>
      </c>
      <c r="BJ2" s="20">
        <v>61</v>
      </c>
      <c r="BK2" s="20">
        <v>62</v>
      </c>
      <c r="BL2" s="20">
        <v>63</v>
      </c>
      <c r="BM2" s="20">
        <v>64</v>
      </c>
      <c r="BN2" s="20">
        <v>65</v>
      </c>
      <c r="BO2" s="20">
        <v>66</v>
      </c>
      <c r="BP2" s="20">
        <v>67</v>
      </c>
      <c r="BQ2" s="20">
        <v>68</v>
      </c>
      <c r="BR2" s="20">
        <v>69</v>
      </c>
      <c r="BS2" s="20">
        <v>70</v>
      </c>
      <c r="BT2" s="20">
        <v>71</v>
      </c>
      <c r="BU2" s="20">
        <v>72</v>
      </c>
      <c r="BV2" s="20">
        <v>73</v>
      </c>
      <c r="BW2" s="20">
        <v>74</v>
      </c>
      <c r="BX2" s="20">
        <v>75</v>
      </c>
      <c r="BY2" s="20">
        <v>76</v>
      </c>
      <c r="BZ2" s="20">
        <v>77</v>
      </c>
      <c r="CA2" s="20">
        <v>78</v>
      </c>
      <c r="CB2" s="20">
        <v>79</v>
      </c>
      <c r="CC2" s="20">
        <v>80</v>
      </c>
      <c r="CD2" s="20">
        <v>81</v>
      </c>
      <c r="CE2" s="20">
        <v>82</v>
      </c>
      <c r="CF2" s="20">
        <v>83</v>
      </c>
      <c r="CG2" s="20">
        <v>84</v>
      </c>
      <c r="CH2" s="20">
        <v>85</v>
      </c>
      <c r="CI2" s="20">
        <v>86</v>
      </c>
      <c r="CJ2" s="58">
        <v>87</v>
      </c>
    </row>
    <row r="3" spans="1:88" x14ac:dyDescent="0.25">
      <c r="A3" s="14" t="s">
        <v>11</v>
      </c>
      <c r="B3" s="29" t="e">
        <f>Evalueringsark!E38</f>
        <v>#DIV/0!</v>
      </c>
      <c r="C3" s="29" t="e">
        <f>Evalueringsark!F38</f>
        <v>#DIV/0!</v>
      </c>
      <c r="D3" s="29" t="e">
        <f>Evalueringsark!G38</f>
        <v>#DIV/0!</v>
      </c>
      <c r="E3" s="29" t="e">
        <f>Evalueringsark!H38</f>
        <v>#DIV/0!</v>
      </c>
      <c r="F3" s="29" t="e">
        <f>Evalueringsark!I38</f>
        <v>#DIV/0!</v>
      </c>
      <c r="G3" s="29" t="e">
        <f>Evalueringsark!J38</f>
        <v>#DIV/0!</v>
      </c>
      <c r="H3" s="29" t="e">
        <f>Evalueringsark!K38</f>
        <v>#DIV/0!</v>
      </c>
      <c r="I3" s="29" t="e">
        <f>Evalueringsark!L38</f>
        <v>#DIV/0!</v>
      </c>
      <c r="J3" s="29" t="e">
        <f>Evalueringsark!M38</f>
        <v>#DIV/0!</v>
      </c>
      <c r="K3" s="29" t="e">
        <f>Evalueringsark!N38</f>
        <v>#DIV/0!</v>
      </c>
      <c r="L3" s="29" t="e">
        <f>Evalueringsark!O38</f>
        <v>#DIV/0!</v>
      </c>
      <c r="M3" s="29" t="e">
        <f>Evalueringsark!P38</f>
        <v>#DIV/0!</v>
      </c>
      <c r="N3" s="29" t="e">
        <f>Evalueringsark!Q38</f>
        <v>#DIV/0!</v>
      </c>
      <c r="O3" s="29" t="e">
        <f>Evalueringsark!R38</f>
        <v>#DIV/0!</v>
      </c>
      <c r="P3" s="29" t="e">
        <f>Evalueringsark!S38</f>
        <v>#DIV/0!</v>
      </c>
      <c r="Q3" s="29" t="e">
        <f>Evalueringsark!T38</f>
        <v>#DIV/0!</v>
      </c>
      <c r="R3" s="29" t="e">
        <f>Evalueringsark!U38</f>
        <v>#DIV/0!</v>
      </c>
      <c r="S3" s="29" t="e">
        <f>Evalueringsark!V38</f>
        <v>#DIV/0!</v>
      </c>
      <c r="T3" s="29" t="e">
        <f>Evalueringsark!W38</f>
        <v>#DIV/0!</v>
      </c>
      <c r="U3" s="29" t="e">
        <f>Evalueringsark!X38</f>
        <v>#DIV/0!</v>
      </c>
      <c r="V3" s="29" t="e">
        <f>Evalueringsark!Y38</f>
        <v>#DIV/0!</v>
      </c>
      <c r="W3" s="29" t="e">
        <f>Evalueringsark!Z38</f>
        <v>#DIV/0!</v>
      </c>
      <c r="X3" s="29" t="e">
        <f>Evalueringsark!AA38</f>
        <v>#DIV/0!</v>
      </c>
      <c r="Y3" s="29" t="e">
        <f>Evalueringsark!AB38</f>
        <v>#DIV/0!</v>
      </c>
      <c r="Z3" s="29" t="e">
        <f>Evalueringsark!AC38</f>
        <v>#DIV/0!</v>
      </c>
      <c r="AA3" s="29" t="e">
        <f>Evalueringsark!AD38</f>
        <v>#DIV/0!</v>
      </c>
      <c r="AB3" s="29" t="e">
        <f>Evalueringsark!AE38</f>
        <v>#DIV/0!</v>
      </c>
      <c r="AC3" s="29" t="e">
        <f>Evalueringsark!AF38</f>
        <v>#DIV/0!</v>
      </c>
      <c r="AD3" s="29" t="e">
        <f>Evalueringsark!AG38</f>
        <v>#DIV/0!</v>
      </c>
      <c r="AE3" s="29" t="e">
        <f>Evalueringsark!AH38</f>
        <v>#DIV/0!</v>
      </c>
      <c r="AF3" s="29" t="e">
        <f>Evalueringsark!AI38</f>
        <v>#DIV/0!</v>
      </c>
      <c r="AG3" s="29" t="e">
        <f>Evalueringsark!AJ38</f>
        <v>#DIV/0!</v>
      </c>
      <c r="AH3" s="29" t="e">
        <f>Evalueringsark!AK38</f>
        <v>#DIV/0!</v>
      </c>
      <c r="AI3" s="29" t="e">
        <f>Evalueringsark!AL38</f>
        <v>#DIV/0!</v>
      </c>
      <c r="AJ3" s="29" t="e">
        <f>Evalueringsark!AM38</f>
        <v>#DIV/0!</v>
      </c>
      <c r="AK3" s="29" t="e">
        <f>Evalueringsark!AN38</f>
        <v>#DIV/0!</v>
      </c>
      <c r="AL3" s="29" t="e">
        <f>Evalueringsark!AO38</f>
        <v>#DIV/0!</v>
      </c>
      <c r="AM3" s="29" t="e">
        <f>Evalueringsark!AP38</f>
        <v>#DIV/0!</v>
      </c>
      <c r="AN3" s="29" t="e">
        <f>Evalueringsark!AQ38</f>
        <v>#DIV/0!</v>
      </c>
      <c r="AO3" s="29" t="e">
        <f>Evalueringsark!AR38</f>
        <v>#DIV/0!</v>
      </c>
      <c r="AP3" s="29" t="e">
        <f>Evalueringsark!AS38</f>
        <v>#DIV/0!</v>
      </c>
      <c r="AQ3" s="29" t="e">
        <f>Evalueringsark!AT38</f>
        <v>#DIV/0!</v>
      </c>
      <c r="AR3" s="29" t="e">
        <f>Evalueringsark!AU38</f>
        <v>#DIV/0!</v>
      </c>
      <c r="AS3" s="29" t="e">
        <f>Evalueringsark!AV38</f>
        <v>#DIV/0!</v>
      </c>
      <c r="AT3" s="29" t="e">
        <f>Evalueringsark!AW38</f>
        <v>#DIV/0!</v>
      </c>
      <c r="AU3" s="29" t="e">
        <f>Evalueringsark!AX38</f>
        <v>#DIV/0!</v>
      </c>
      <c r="AV3" s="29" t="e">
        <f>Evalueringsark!AY38</f>
        <v>#DIV/0!</v>
      </c>
      <c r="AW3" s="29" t="e">
        <f>Evalueringsark!AZ38</f>
        <v>#DIV/0!</v>
      </c>
      <c r="AX3" s="29" t="e">
        <f>Evalueringsark!BA38</f>
        <v>#DIV/0!</v>
      </c>
      <c r="AY3" s="29" t="e">
        <f>Evalueringsark!BB38</f>
        <v>#DIV/0!</v>
      </c>
      <c r="AZ3" s="29" t="e">
        <f>Evalueringsark!BC38</f>
        <v>#DIV/0!</v>
      </c>
      <c r="BA3" s="29" t="e">
        <f>Evalueringsark!BD38</f>
        <v>#DIV/0!</v>
      </c>
      <c r="BB3" s="29" t="e">
        <f>Evalueringsark!BE38</f>
        <v>#DIV/0!</v>
      </c>
      <c r="BC3" s="29" t="e">
        <f>Evalueringsark!BF38</f>
        <v>#DIV/0!</v>
      </c>
      <c r="BD3" s="29" t="e">
        <f>Evalueringsark!BG38</f>
        <v>#DIV/0!</v>
      </c>
      <c r="BE3" s="29" t="e">
        <f>Evalueringsark!BH38</f>
        <v>#DIV/0!</v>
      </c>
      <c r="BF3" s="29" t="e">
        <f>Evalueringsark!BI38</f>
        <v>#DIV/0!</v>
      </c>
      <c r="BG3" s="29" t="e">
        <f>Evalueringsark!BJ38</f>
        <v>#DIV/0!</v>
      </c>
      <c r="BH3" s="29" t="e">
        <f>Evalueringsark!BK38</f>
        <v>#DIV/0!</v>
      </c>
      <c r="BI3" s="29" t="e">
        <f>Evalueringsark!BL38</f>
        <v>#DIV/0!</v>
      </c>
      <c r="BJ3" s="29" t="e">
        <f>Evalueringsark!#REF!</f>
        <v>#REF!</v>
      </c>
      <c r="BK3" s="29" t="e">
        <f>Evalueringsark!#REF!</f>
        <v>#REF!</v>
      </c>
      <c r="BL3" s="29" t="e">
        <f>Evalueringsark!#REF!</f>
        <v>#REF!</v>
      </c>
      <c r="BM3" s="29" t="e">
        <f>Evalueringsark!#REF!</f>
        <v>#REF!</v>
      </c>
      <c r="BN3" s="29" t="e">
        <f>Evalueringsark!#REF!</f>
        <v>#REF!</v>
      </c>
      <c r="BO3" s="29" t="e">
        <f>Evalueringsark!#REF!</f>
        <v>#REF!</v>
      </c>
      <c r="BP3" s="29" t="e">
        <f>Evalueringsark!#REF!</f>
        <v>#REF!</v>
      </c>
      <c r="BQ3" s="29" t="e">
        <f>Evalueringsark!#REF!</f>
        <v>#REF!</v>
      </c>
      <c r="BR3" s="29" t="e">
        <f>Evalueringsark!#REF!</f>
        <v>#REF!</v>
      </c>
      <c r="BS3" s="29" t="e">
        <f>Evalueringsark!#REF!</f>
        <v>#REF!</v>
      </c>
      <c r="BT3" s="29" t="e">
        <f>Evalueringsark!#REF!</f>
        <v>#REF!</v>
      </c>
      <c r="BU3" s="29" t="e">
        <f>Evalueringsark!#REF!</f>
        <v>#REF!</v>
      </c>
      <c r="BV3" s="29" t="e">
        <f>Evalueringsark!#REF!</f>
        <v>#REF!</v>
      </c>
      <c r="BW3" s="29" t="e">
        <f>Evalueringsark!#REF!</f>
        <v>#REF!</v>
      </c>
      <c r="BX3" s="29" t="e">
        <f>Evalueringsark!#REF!</f>
        <v>#REF!</v>
      </c>
      <c r="BY3" s="29" t="e">
        <f>Evalueringsark!#REF!</f>
        <v>#REF!</v>
      </c>
      <c r="BZ3" s="29" t="e">
        <f>Evalueringsark!#REF!</f>
        <v>#REF!</v>
      </c>
      <c r="CA3" s="29" t="e">
        <f>Evalueringsark!#REF!</f>
        <v>#REF!</v>
      </c>
      <c r="CB3" s="29" t="e">
        <f>Evalueringsark!#REF!</f>
        <v>#REF!</v>
      </c>
      <c r="CC3" s="29" t="e">
        <f>Evalueringsark!#REF!</f>
        <v>#REF!</v>
      </c>
      <c r="CD3" s="29" t="e">
        <f>Evalueringsark!#REF!</f>
        <v>#REF!</v>
      </c>
      <c r="CE3" s="29" t="e">
        <f>Evalueringsark!#REF!</f>
        <v>#REF!</v>
      </c>
      <c r="CF3" s="29" t="e">
        <f>Evalueringsark!#REF!</f>
        <v>#REF!</v>
      </c>
      <c r="CG3" s="29" t="e">
        <f>Evalueringsark!#REF!</f>
        <v>#REF!</v>
      </c>
      <c r="CH3" s="29" t="e">
        <f>Evalueringsark!#REF!</f>
        <v>#REF!</v>
      </c>
      <c r="CI3" s="29" t="e">
        <f>Evalueringsark!#REF!</f>
        <v>#REF!</v>
      </c>
      <c r="CJ3" s="29" t="e">
        <f>Evalueringsark!#REF!</f>
        <v>#REF!</v>
      </c>
    </row>
    <row r="4" spans="1:88" x14ac:dyDescent="0.25">
      <c r="A4" s="14" t="s">
        <v>8</v>
      </c>
      <c r="B4" s="56">
        <v>62</v>
      </c>
      <c r="C4" s="56">
        <v>71</v>
      </c>
      <c r="D4" s="56">
        <v>95</v>
      </c>
      <c r="E4" s="56">
        <v>84</v>
      </c>
      <c r="F4" s="56">
        <v>86</v>
      </c>
      <c r="G4" s="56">
        <v>71</v>
      </c>
      <c r="H4" s="56">
        <v>98</v>
      </c>
      <c r="I4" s="56">
        <v>81</v>
      </c>
      <c r="J4" s="56">
        <v>53</v>
      </c>
      <c r="K4" s="56">
        <v>46</v>
      </c>
      <c r="L4" s="56">
        <v>76</v>
      </c>
      <c r="M4" s="56">
        <v>69</v>
      </c>
      <c r="N4" s="56">
        <v>74</v>
      </c>
      <c r="O4" s="56">
        <v>67</v>
      </c>
      <c r="P4" s="56">
        <v>69</v>
      </c>
      <c r="Q4" s="56">
        <v>67</v>
      </c>
      <c r="R4" s="56">
        <v>31</v>
      </c>
      <c r="S4" s="56">
        <v>77</v>
      </c>
      <c r="T4" s="56">
        <v>79</v>
      </c>
      <c r="U4" s="56">
        <v>44</v>
      </c>
      <c r="V4" s="56">
        <v>66</v>
      </c>
      <c r="W4" s="56">
        <v>83</v>
      </c>
      <c r="X4" s="56">
        <v>72</v>
      </c>
      <c r="Y4" s="56">
        <v>25</v>
      </c>
      <c r="Z4" s="56">
        <v>89</v>
      </c>
      <c r="AA4" s="56">
        <v>79</v>
      </c>
      <c r="AB4" s="56">
        <v>76</v>
      </c>
      <c r="AC4" s="56">
        <v>78</v>
      </c>
      <c r="AD4" s="56">
        <v>93</v>
      </c>
      <c r="AE4" s="56">
        <v>36</v>
      </c>
      <c r="AF4" s="56">
        <v>95</v>
      </c>
      <c r="AG4" s="56">
        <v>95</v>
      </c>
      <c r="AH4" s="56">
        <v>100</v>
      </c>
      <c r="AI4" s="56">
        <v>87</v>
      </c>
      <c r="AJ4" s="56">
        <v>89</v>
      </c>
      <c r="AK4" s="56">
        <v>71</v>
      </c>
      <c r="AL4" s="56">
        <v>47</v>
      </c>
      <c r="AM4" s="56">
        <v>73</v>
      </c>
      <c r="AN4" s="56">
        <v>12</v>
      </c>
      <c r="AO4" s="56">
        <v>61</v>
      </c>
      <c r="AP4" s="56">
        <v>48</v>
      </c>
      <c r="AQ4" s="56">
        <v>48</v>
      </c>
      <c r="AR4" s="56">
        <v>45</v>
      </c>
      <c r="AS4" s="56">
        <v>66</v>
      </c>
      <c r="AT4" s="56">
        <v>93</v>
      </c>
      <c r="AU4" s="56">
        <v>88</v>
      </c>
      <c r="AV4" s="56">
        <v>91</v>
      </c>
      <c r="AW4" s="56">
        <v>56</v>
      </c>
      <c r="AX4" s="56">
        <v>36</v>
      </c>
      <c r="AY4" s="56">
        <v>42</v>
      </c>
      <c r="AZ4" s="56">
        <v>66</v>
      </c>
      <c r="BA4" s="56">
        <v>64</v>
      </c>
      <c r="BB4" s="56">
        <v>59</v>
      </c>
      <c r="BC4" s="56">
        <v>27</v>
      </c>
      <c r="BD4" s="56">
        <v>67</v>
      </c>
      <c r="BE4" s="56">
        <v>57</v>
      </c>
      <c r="BF4" s="56">
        <v>66</v>
      </c>
      <c r="BG4" s="56">
        <v>46</v>
      </c>
      <c r="BH4" s="56">
        <v>86</v>
      </c>
      <c r="BI4" s="56">
        <v>53</v>
      </c>
      <c r="BJ4" s="56">
        <v>65</v>
      </c>
      <c r="BK4" s="56">
        <v>89</v>
      </c>
      <c r="BL4" s="56">
        <v>56</v>
      </c>
      <c r="BM4" s="56">
        <v>50</v>
      </c>
      <c r="BN4" s="56">
        <v>70</v>
      </c>
      <c r="BO4" s="56">
        <v>52</v>
      </c>
      <c r="BP4" s="56">
        <v>69</v>
      </c>
      <c r="BQ4" s="56">
        <v>89</v>
      </c>
      <c r="BR4" s="56">
        <v>65</v>
      </c>
      <c r="BS4" s="56">
        <v>40</v>
      </c>
      <c r="BT4" s="56">
        <v>52</v>
      </c>
      <c r="BU4" s="56">
        <v>88</v>
      </c>
      <c r="BV4" s="56">
        <v>73</v>
      </c>
      <c r="BW4" s="56">
        <v>47</v>
      </c>
      <c r="BX4" s="56">
        <v>78</v>
      </c>
      <c r="BY4" s="56">
        <v>47</v>
      </c>
      <c r="BZ4" s="56">
        <v>71</v>
      </c>
      <c r="CA4" s="56">
        <v>35</v>
      </c>
      <c r="CB4" s="56">
        <v>92</v>
      </c>
      <c r="CC4" s="56">
        <v>30</v>
      </c>
      <c r="CD4" s="56">
        <v>62</v>
      </c>
      <c r="CE4" s="56">
        <v>86</v>
      </c>
      <c r="CF4" s="56">
        <v>51</v>
      </c>
      <c r="CG4" s="56">
        <v>78</v>
      </c>
      <c r="CH4" s="56">
        <v>53</v>
      </c>
      <c r="CI4" s="56">
        <v>56</v>
      </c>
      <c r="CJ4" s="57">
        <v>70</v>
      </c>
    </row>
    <row r="5" spans="1:88" ht="15.75" thickBot="1" x14ac:dyDescent="0.3">
      <c r="A5" s="17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</row>
    <row r="6" spans="1:88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D6" s="4"/>
      <c r="AE6" s="23"/>
      <c r="AF6" s="24" t="s">
        <v>9</v>
      </c>
      <c r="AG6" s="25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8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</row>
    <row r="8" spans="1:88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</row>
    <row r="9" spans="1:88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</row>
    <row r="10" spans="1:88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</row>
    <row r="11" spans="1:88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</row>
    <row r="12" spans="1:88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</row>
    <row r="13" spans="1:88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8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</row>
    <row r="15" spans="1:88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</row>
    <row r="16" spans="1:88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</row>
    <row r="17" spans="1:8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</row>
    <row r="18" spans="1:8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</row>
    <row r="19" spans="1:8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</row>
    <row r="20" spans="1:8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</row>
    <row r="21" spans="1:8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</row>
    <row r="22" spans="1:87" ht="15.75" thickBo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</row>
    <row r="23" spans="1:87" ht="15.75" thickBo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23"/>
      <c r="AO23" s="26"/>
      <c r="AP23" s="24" t="s">
        <v>13</v>
      </c>
      <c r="AQ23" s="26"/>
      <c r="AR23" s="25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</row>
    <row r="24" spans="1:87" x14ac:dyDescent="0.25">
      <c r="A24" s="14" t="str">
        <f>Evalueringsark!DM39</f>
        <v>C-værdi</v>
      </c>
      <c r="B24" s="20">
        <f>Evalueringsark!DN39</f>
        <v>0</v>
      </c>
      <c r="C24" s="20">
        <f>Evalueringsark!DO39</f>
        <v>1</v>
      </c>
      <c r="D24" s="20">
        <f>Evalueringsark!DP39</f>
        <v>2</v>
      </c>
      <c r="E24" s="20">
        <f>Evalueringsark!DQ39</f>
        <v>3</v>
      </c>
      <c r="F24" s="20">
        <f>Evalueringsark!DR39</f>
        <v>4</v>
      </c>
      <c r="G24" s="20">
        <f>Evalueringsark!DS39</f>
        <v>5</v>
      </c>
      <c r="H24" s="20">
        <f>Evalueringsark!DT39</f>
        <v>6</v>
      </c>
      <c r="I24" s="20">
        <f>Evalueringsark!DU39</f>
        <v>7</v>
      </c>
      <c r="J24" s="20">
        <f>Evalueringsark!DV39</f>
        <v>8</v>
      </c>
      <c r="K24" s="20">
        <f>Evalueringsark!DW39</f>
        <v>9</v>
      </c>
      <c r="L24" s="20">
        <f>Evalueringsark!DX39</f>
        <v>10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</row>
    <row r="25" spans="1:87" x14ac:dyDescent="0.25">
      <c r="A25" s="14" t="s">
        <v>10</v>
      </c>
      <c r="B25" s="20">
        <f>Evalueringsark!DN40</f>
        <v>0</v>
      </c>
      <c r="C25" s="20">
        <f>Evalueringsark!DO40</f>
        <v>0</v>
      </c>
      <c r="D25" s="20">
        <f>Evalueringsark!DP40</f>
        <v>0</v>
      </c>
      <c r="E25" s="20">
        <f>Evalueringsark!DQ40</f>
        <v>0</v>
      </c>
      <c r="F25" s="20">
        <f>Evalueringsark!DR40</f>
        <v>0</v>
      </c>
      <c r="G25" s="20">
        <f>Evalueringsark!DS40</f>
        <v>0</v>
      </c>
      <c r="H25" s="20">
        <f>Evalueringsark!DT40</f>
        <v>0</v>
      </c>
      <c r="I25" s="20">
        <f>Evalueringsark!DU40</f>
        <v>0</v>
      </c>
      <c r="J25" s="20">
        <f>Evalueringsark!DV40</f>
        <v>0</v>
      </c>
      <c r="K25" s="20">
        <f>Evalueringsark!DW40</f>
        <v>0</v>
      </c>
      <c r="L25" s="20">
        <f>Evalueringsark!DX40</f>
        <v>0</v>
      </c>
      <c r="M25" s="5">
        <f>SUM(B25:L25)</f>
        <v>0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</row>
    <row r="26" spans="1:87" x14ac:dyDescent="0.25">
      <c r="A26" s="27" t="s">
        <v>11</v>
      </c>
      <c r="B26" s="21" t="e">
        <f>B25/M25*100</f>
        <v>#DIV/0!</v>
      </c>
      <c r="C26" s="21" t="e">
        <f>C25/M25*100</f>
        <v>#DIV/0!</v>
      </c>
      <c r="D26" s="21" t="e">
        <f>D25/M25*100</f>
        <v>#DIV/0!</v>
      </c>
      <c r="E26" s="21" t="e">
        <f>E25/M25*100</f>
        <v>#DIV/0!</v>
      </c>
      <c r="F26" s="21" t="e">
        <f>F25/M25*100</f>
        <v>#DIV/0!</v>
      </c>
      <c r="G26" s="21" t="e">
        <f>G25/M25*100</f>
        <v>#DIV/0!</v>
      </c>
      <c r="H26" s="21" t="e">
        <f>H25/M25*100</f>
        <v>#DIV/0!</v>
      </c>
      <c r="I26" s="21" t="e">
        <f>I25/M25*100</f>
        <v>#DIV/0!</v>
      </c>
      <c r="J26" s="21" t="e">
        <f>J25/M25*100</f>
        <v>#DIV/0!</v>
      </c>
      <c r="K26" s="21" t="e">
        <f>K25/M25*100</f>
        <v>#DIV/0!</v>
      </c>
      <c r="L26" s="21" t="e">
        <f>L25/M25*100</f>
        <v>#DIV/0!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</row>
    <row r="27" spans="1:87" x14ac:dyDescent="0.25">
      <c r="A27" s="27" t="s">
        <v>12</v>
      </c>
      <c r="B27" s="20">
        <v>1</v>
      </c>
      <c r="C27" s="20">
        <v>3</v>
      </c>
      <c r="D27" s="20">
        <v>7</v>
      </c>
      <c r="E27" s="20">
        <v>12</v>
      </c>
      <c r="F27" s="20">
        <v>17</v>
      </c>
      <c r="G27" s="20">
        <v>20</v>
      </c>
      <c r="H27" s="20">
        <v>17</v>
      </c>
      <c r="I27" s="20">
        <v>12</v>
      </c>
      <c r="J27" s="20">
        <v>7</v>
      </c>
      <c r="K27" s="20">
        <v>3</v>
      </c>
      <c r="L27" s="20">
        <v>1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</row>
    <row r="28" spans="1:8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</row>
    <row r="29" spans="1:87" x14ac:dyDescent="0.25">
      <c r="A29" s="4"/>
      <c r="B29" s="41" t="s">
        <v>23</v>
      </c>
      <c r="C29" s="18"/>
      <c r="D29" s="18"/>
      <c r="E29" s="18"/>
      <c r="F29" s="18"/>
      <c r="G29" s="18"/>
      <c r="H29" s="18"/>
      <c r="I29" s="18"/>
      <c r="J29" s="18"/>
      <c r="K29" s="16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</row>
    <row r="30" spans="1:87" x14ac:dyDescent="0.25">
      <c r="A30" s="4"/>
      <c r="B30" s="43" t="s">
        <v>16</v>
      </c>
      <c r="C30" s="17"/>
      <c r="D30" s="17"/>
      <c r="E30" s="17"/>
      <c r="F30" s="17"/>
      <c r="G30" s="17"/>
      <c r="H30" s="17"/>
      <c r="I30" s="17"/>
      <c r="J30" s="17"/>
      <c r="K30" s="15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</row>
    <row r="31" spans="1:87" x14ac:dyDescent="0.25">
      <c r="A31" s="4"/>
      <c r="B31" s="43" t="s">
        <v>17</v>
      </c>
      <c r="C31" s="17"/>
      <c r="D31" s="17"/>
      <c r="E31" s="17"/>
      <c r="F31" s="17"/>
      <c r="G31" s="17"/>
      <c r="H31" s="17"/>
      <c r="I31" s="17"/>
      <c r="J31" s="17"/>
      <c r="K31" s="15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</row>
    <row r="32" spans="1:87" x14ac:dyDescent="0.25">
      <c r="A32" s="4"/>
      <c r="B32" s="43" t="s">
        <v>18</v>
      </c>
      <c r="C32" s="17"/>
      <c r="D32" s="17"/>
      <c r="E32" s="17"/>
      <c r="F32" s="17"/>
      <c r="G32" s="17"/>
      <c r="H32" s="17"/>
      <c r="I32" s="17"/>
      <c r="J32" s="17"/>
      <c r="K32" s="1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</row>
    <row r="33" spans="1:87" x14ac:dyDescent="0.25">
      <c r="A33" s="4"/>
      <c r="B33" s="43" t="s">
        <v>19</v>
      </c>
      <c r="C33" s="17"/>
      <c r="D33" s="17"/>
      <c r="E33" s="17"/>
      <c r="F33" s="17"/>
      <c r="G33" s="17"/>
      <c r="H33" s="17"/>
      <c r="I33" s="17"/>
      <c r="J33" s="17"/>
      <c r="K33" s="15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</row>
    <row r="34" spans="1:87" x14ac:dyDescent="0.25">
      <c r="A34" s="4"/>
      <c r="B34" s="43" t="s">
        <v>20</v>
      </c>
      <c r="C34" s="17"/>
      <c r="D34" s="17"/>
      <c r="E34" s="17"/>
      <c r="F34" s="17"/>
      <c r="G34" s="17"/>
      <c r="H34" s="17"/>
      <c r="I34" s="17"/>
      <c r="J34" s="17"/>
      <c r="K34" s="15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</row>
    <row r="35" spans="1:87" x14ac:dyDescent="0.25">
      <c r="A35" s="4"/>
      <c r="B35" s="43" t="s">
        <v>21</v>
      </c>
      <c r="C35" s="17"/>
      <c r="D35" s="17"/>
      <c r="E35" s="17"/>
      <c r="F35" s="17"/>
      <c r="G35" s="17"/>
      <c r="H35" s="17"/>
      <c r="I35" s="17"/>
      <c r="J35" s="17"/>
      <c r="K35" s="1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</row>
    <row r="36" spans="1:87" x14ac:dyDescent="0.25">
      <c r="A36" s="4"/>
      <c r="B36" s="45" t="s">
        <v>22</v>
      </c>
      <c r="C36" s="54"/>
      <c r="D36" s="54"/>
      <c r="E36" s="54"/>
      <c r="F36" s="54"/>
      <c r="G36" s="54"/>
      <c r="H36" s="54"/>
      <c r="I36" s="54"/>
      <c r="J36" s="54"/>
      <c r="K36" s="55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</row>
    <row r="37" spans="1:87" x14ac:dyDescent="0.25">
      <c r="A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</row>
    <row r="38" spans="1:87" x14ac:dyDescent="0.25">
      <c r="A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</row>
    <row r="39" spans="1:87" x14ac:dyDescent="0.25">
      <c r="A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</row>
  </sheetData>
  <sheetProtection sheet="1" objects="1" scenarios="1" selectLockedCells="1"/>
  <pageMargins left="0.25" right="0.25" top="0.75" bottom="0.75" header="0.3" footer="0.3"/>
  <pageSetup paperSize="9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C48"/>
  <sheetViews>
    <sheetView topLeftCell="A22" workbookViewId="0">
      <selection activeCell="B47" sqref="B47"/>
    </sheetView>
  </sheetViews>
  <sheetFormatPr defaultRowHeight="15" x14ac:dyDescent="0.25"/>
  <cols>
    <col min="1" max="1" width="9.140625" style="49"/>
    <col min="2" max="2" width="31.7109375" customWidth="1"/>
  </cols>
  <sheetData>
    <row r="1" spans="1:3" x14ac:dyDescent="0.25">
      <c r="A1" s="50">
        <v>209</v>
      </c>
      <c r="B1" s="48" t="s">
        <v>24</v>
      </c>
      <c r="C1" s="48"/>
    </row>
    <row r="2" spans="1:3" x14ac:dyDescent="0.25">
      <c r="A2" s="50">
        <v>249</v>
      </c>
      <c r="B2" s="48" t="s">
        <v>25</v>
      </c>
      <c r="C2" s="48"/>
    </row>
    <row r="3" spans="1:3" x14ac:dyDescent="0.25">
      <c r="A3" s="50">
        <v>234</v>
      </c>
      <c r="B3" s="48" t="s">
        <v>26</v>
      </c>
      <c r="C3" s="48"/>
    </row>
    <row r="4" spans="1:3" x14ac:dyDescent="0.25">
      <c r="A4" s="50">
        <v>231</v>
      </c>
      <c r="B4" s="48" t="s">
        <v>27</v>
      </c>
      <c r="C4" s="48"/>
    </row>
    <row r="5" spans="1:3" x14ac:dyDescent="0.25">
      <c r="A5" s="50">
        <v>224</v>
      </c>
      <c r="B5" s="48" t="s">
        <v>28</v>
      </c>
      <c r="C5" s="48"/>
    </row>
    <row r="6" spans="1:3" x14ac:dyDescent="0.25">
      <c r="A6" s="50">
        <v>202</v>
      </c>
      <c r="B6" s="48" t="s">
        <v>29</v>
      </c>
      <c r="C6" s="48"/>
    </row>
    <row r="7" spans="1:3" x14ac:dyDescent="0.25">
      <c r="A7" s="50">
        <v>203</v>
      </c>
      <c r="B7" s="48" t="s">
        <v>30</v>
      </c>
      <c r="C7" s="48"/>
    </row>
    <row r="8" spans="1:3" x14ac:dyDescent="0.25">
      <c r="A8" s="50">
        <v>252</v>
      </c>
      <c r="B8" s="48" t="s">
        <v>31</v>
      </c>
      <c r="C8" s="48"/>
    </row>
    <row r="9" spans="1:3" x14ac:dyDescent="0.25">
      <c r="A9" s="50">
        <v>221</v>
      </c>
      <c r="B9" s="48" t="s">
        <v>32</v>
      </c>
      <c r="C9" s="48"/>
    </row>
    <row r="10" spans="1:3" x14ac:dyDescent="0.25">
      <c r="A10" s="50">
        <v>204</v>
      </c>
      <c r="B10" s="48" t="s">
        <v>33</v>
      </c>
      <c r="C10" s="48"/>
    </row>
    <row r="11" spans="1:3" x14ac:dyDescent="0.25">
      <c r="A11" s="50">
        <v>232</v>
      </c>
      <c r="B11" s="48" t="s">
        <v>34</v>
      </c>
      <c r="C11" s="48"/>
    </row>
    <row r="12" spans="1:3" x14ac:dyDescent="0.25">
      <c r="A12" s="50">
        <v>210</v>
      </c>
      <c r="B12" s="48" t="s">
        <v>35</v>
      </c>
      <c r="C12" s="48"/>
    </row>
    <row r="13" spans="1:3" x14ac:dyDescent="0.25">
      <c r="A13" s="50">
        <v>211</v>
      </c>
      <c r="B13" s="48" t="s">
        <v>36</v>
      </c>
      <c r="C13" s="48"/>
    </row>
    <row r="14" spans="1:3" x14ac:dyDescent="0.25">
      <c r="A14" s="50">
        <v>212</v>
      </c>
      <c r="B14" s="48" t="s">
        <v>37</v>
      </c>
      <c r="C14" s="48"/>
    </row>
    <row r="15" spans="1:3" x14ac:dyDescent="0.25">
      <c r="A15" s="50">
        <v>222</v>
      </c>
      <c r="B15" s="48" t="s">
        <v>38</v>
      </c>
      <c r="C15" s="48"/>
    </row>
    <row r="16" spans="1:3" x14ac:dyDescent="0.25">
      <c r="A16" s="50">
        <v>213</v>
      </c>
      <c r="B16" s="48" t="s">
        <v>39</v>
      </c>
      <c r="C16" s="48"/>
    </row>
    <row r="17" spans="1:3" x14ac:dyDescent="0.25">
      <c r="A17" s="50">
        <v>235</v>
      </c>
      <c r="B17" s="48" t="s">
        <v>40</v>
      </c>
      <c r="C17" s="48"/>
    </row>
    <row r="18" spans="1:3" x14ac:dyDescent="0.25">
      <c r="A18" s="50">
        <v>214</v>
      </c>
      <c r="B18" s="48" t="s">
        <v>41</v>
      </c>
      <c r="C18" s="48"/>
    </row>
    <row r="19" spans="1:3" x14ac:dyDescent="0.25">
      <c r="A19" s="50">
        <v>205</v>
      </c>
      <c r="B19" s="48" t="s">
        <v>42</v>
      </c>
      <c r="C19" s="48"/>
    </row>
    <row r="20" spans="1:3" x14ac:dyDescent="0.25">
      <c r="A20" s="50">
        <v>208</v>
      </c>
      <c r="B20" s="48" t="s">
        <v>43</v>
      </c>
      <c r="C20" s="48"/>
    </row>
    <row r="21" spans="1:3" x14ac:dyDescent="0.25">
      <c r="A21" s="50">
        <v>250</v>
      </c>
      <c r="B21" s="48" t="s">
        <v>44</v>
      </c>
      <c r="C21" s="48"/>
    </row>
    <row r="22" spans="1:3" x14ac:dyDescent="0.25">
      <c r="A22" s="50">
        <v>206</v>
      </c>
      <c r="B22" s="48" t="s">
        <v>45</v>
      </c>
      <c r="C22" s="48"/>
    </row>
    <row r="23" spans="1:3" x14ac:dyDescent="0.25">
      <c r="A23" s="50">
        <v>215</v>
      </c>
      <c r="B23" s="48" t="s">
        <v>46</v>
      </c>
      <c r="C23" s="48"/>
    </row>
    <row r="24" spans="1:3" x14ac:dyDescent="0.25">
      <c r="A24" s="50">
        <v>216</v>
      </c>
      <c r="B24" s="48" t="s">
        <v>47</v>
      </c>
      <c r="C24" s="48"/>
    </row>
    <row r="25" spans="1:3" x14ac:dyDescent="0.25">
      <c r="A25" s="50">
        <v>255</v>
      </c>
      <c r="B25" s="48" t="s">
        <v>48</v>
      </c>
      <c r="C25" s="48"/>
    </row>
    <row r="26" spans="1:3" x14ac:dyDescent="0.25">
      <c r="A26" s="50">
        <v>237</v>
      </c>
      <c r="B26" s="48" t="s">
        <v>49</v>
      </c>
      <c r="C26" s="48"/>
    </row>
    <row r="27" spans="1:3" x14ac:dyDescent="0.25">
      <c r="A27" s="50">
        <v>217</v>
      </c>
      <c r="B27" s="48" t="s">
        <v>50</v>
      </c>
      <c r="C27" s="48"/>
    </row>
    <row r="28" spans="1:3" x14ac:dyDescent="0.25">
      <c r="A28" s="50">
        <v>239</v>
      </c>
      <c r="B28" s="48" t="s">
        <v>51</v>
      </c>
      <c r="C28" s="48"/>
    </row>
    <row r="29" spans="1:3" x14ac:dyDescent="0.25">
      <c r="A29" s="50">
        <v>218</v>
      </c>
      <c r="B29" s="48" t="s">
        <v>52</v>
      </c>
      <c r="C29" s="48"/>
    </row>
    <row r="30" spans="1:3" x14ac:dyDescent="0.25">
      <c r="A30" s="50">
        <v>240</v>
      </c>
      <c r="B30" s="48" t="s">
        <v>53</v>
      </c>
      <c r="C30" s="48"/>
    </row>
    <row r="31" spans="1:3" x14ac:dyDescent="0.25">
      <c r="A31" s="50">
        <v>999</v>
      </c>
      <c r="B31" s="48" t="s">
        <v>54</v>
      </c>
      <c r="C31" s="48"/>
    </row>
    <row r="32" spans="1:3" x14ac:dyDescent="0.25">
      <c r="A32" s="50">
        <v>207</v>
      </c>
      <c r="B32" s="48" t="s">
        <v>55</v>
      </c>
      <c r="C32" s="48"/>
    </row>
    <row r="33" spans="1:3" x14ac:dyDescent="0.25">
      <c r="A33" s="50">
        <v>253</v>
      </c>
      <c r="B33" s="48" t="s">
        <v>56</v>
      </c>
      <c r="C33" s="48"/>
    </row>
    <row r="34" spans="1:3" x14ac:dyDescent="0.25">
      <c r="A34" s="50">
        <v>242</v>
      </c>
      <c r="B34" s="48" t="s">
        <v>57</v>
      </c>
      <c r="C34" s="48"/>
    </row>
    <row r="35" spans="1:3" x14ac:dyDescent="0.25">
      <c r="A35" s="50">
        <v>219</v>
      </c>
      <c r="B35" s="48" t="s">
        <v>58</v>
      </c>
      <c r="C35" s="48"/>
    </row>
    <row r="36" spans="1:3" x14ac:dyDescent="0.25">
      <c r="A36" s="50">
        <v>220</v>
      </c>
      <c r="B36" s="48" t="s">
        <v>59</v>
      </c>
      <c r="C36" s="48"/>
    </row>
    <row r="37" spans="1:3" x14ac:dyDescent="0.25">
      <c r="A37" s="50">
        <v>223</v>
      </c>
      <c r="B37" s="48" t="s">
        <v>60</v>
      </c>
      <c r="C37" s="48"/>
    </row>
    <row r="38" spans="1:3" x14ac:dyDescent="0.25">
      <c r="A38" s="50">
        <v>225</v>
      </c>
      <c r="B38" s="48" t="s">
        <v>61</v>
      </c>
      <c r="C38" s="48"/>
    </row>
    <row r="39" spans="1:3" x14ac:dyDescent="0.25">
      <c r="A39" s="50">
        <v>226</v>
      </c>
      <c r="B39" s="48" t="s">
        <v>62</v>
      </c>
      <c r="C39" s="48"/>
    </row>
    <row r="40" spans="1:3" x14ac:dyDescent="0.25">
      <c r="A40" s="50">
        <v>228</v>
      </c>
      <c r="B40" s="48" t="s">
        <v>63</v>
      </c>
      <c r="C40" s="48"/>
    </row>
    <row r="41" spans="1:3" x14ac:dyDescent="0.25">
      <c r="A41" s="50">
        <v>227</v>
      </c>
      <c r="B41" s="48" t="s">
        <v>64</v>
      </c>
      <c r="C41" s="48"/>
    </row>
    <row r="42" spans="1:3" x14ac:dyDescent="0.25">
      <c r="A42" s="50">
        <v>245</v>
      </c>
      <c r="B42" s="48" t="s">
        <v>65</v>
      </c>
      <c r="C42" s="48"/>
    </row>
    <row r="43" spans="1:3" x14ac:dyDescent="0.25">
      <c r="A43" s="50">
        <v>230</v>
      </c>
      <c r="B43" s="48" t="s">
        <v>66</v>
      </c>
      <c r="C43" s="48"/>
    </row>
    <row r="44" spans="1:3" x14ac:dyDescent="0.25">
      <c r="A44" s="50">
        <v>246</v>
      </c>
      <c r="B44" s="48" t="s">
        <v>67</v>
      </c>
      <c r="C44" s="48"/>
    </row>
    <row r="45" spans="1:3" x14ac:dyDescent="0.25">
      <c r="A45" s="50">
        <v>254</v>
      </c>
      <c r="B45" s="48" t="s">
        <v>68</v>
      </c>
      <c r="C45" s="48"/>
    </row>
    <row r="46" spans="1:3" x14ac:dyDescent="0.25">
      <c r="A46" s="50">
        <v>241</v>
      </c>
      <c r="B46" s="48" t="s">
        <v>69</v>
      </c>
      <c r="C46" s="48"/>
    </row>
    <row r="47" spans="1:3" x14ac:dyDescent="0.25">
      <c r="A47" s="50">
        <v>248</v>
      </c>
      <c r="B47" s="48" t="s">
        <v>70</v>
      </c>
      <c r="C47" s="48"/>
    </row>
    <row r="48" spans="1:3" x14ac:dyDescent="0.25">
      <c r="A48" s="49">
        <v>1</v>
      </c>
      <c r="B48" t="s">
        <v>72</v>
      </c>
    </row>
  </sheetData>
  <sortState ref="B2:C48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Evalueringsark</vt:lpstr>
      <vt:lpstr>oversigtsark elever</vt:lpstr>
      <vt:lpstr>resultater klasse</vt:lpstr>
      <vt:lpstr>skoler</vt:lpstr>
      <vt:lpstr>skolenavn</vt:lpstr>
      <vt:lpstr>Evalueringsark!Udskriftsområde</vt:lpstr>
      <vt:lpstr>'oversigtsark elever'!Udskriftsområde</vt:lpstr>
      <vt:lpstr>'resultater klasse'!Udskriftsområde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konsulent</dc:creator>
  <cp:lastModifiedBy>konsulent</cp:lastModifiedBy>
  <cp:lastPrinted>2015-05-18T14:19:15Z</cp:lastPrinted>
  <dcterms:created xsi:type="dcterms:W3CDTF">2013-08-26T12:37:06Z</dcterms:created>
  <dcterms:modified xsi:type="dcterms:W3CDTF">2016-10-04T13:25:02Z</dcterms:modified>
</cp:coreProperties>
</file>