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\\skoleforeningen.intern\DSFS-VDI\Redirected\marhau47\Desktop\Retteark MG1-MG9\"/>
    </mc:Choice>
  </mc:AlternateContent>
  <bookViews>
    <workbookView xWindow="480" yWindow="75" windowWidth="18195" windowHeight="7995"/>
  </bookViews>
  <sheets>
    <sheet name="Evalueringsark" sheetId="1" r:id="rId1"/>
    <sheet name="oversigtsark elever" sheetId="2" r:id="rId2"/>
    <sheet name="resultater klasse" sheetId="3" r:id="rId3"/>
    <sheet name="skoler" sheetId="4" state="hidden" r:id="rId4"/>
  </sheets>
  <definedNames>
    <definedName name="skolenavn" localSheetId="3">skoler!$B$1:$B$48</definedName>
    <definedName name="skolenavn">skoler!$B$1:$B$48</definedName>
    <definedName name="_xlnm.Print_Area" localSheetId="0">Evalueringsark!$B$4:$BU$36</definedName>
    <definedName name="_xlnm.Print_Area" localSheetId="1">'oversigtsark elever'!$B$2:$AD$31</definedName>
    <definedName name="_xlnm.Print_Area" localSheetId="2">'resultater klasse'!$A$1:$BR$38</definedName>
  </definedNames>
  <calcPr calcId="162913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7" i="1"/>
  <c r="D35" i="1" l="1"/>
  <c r="G35" i="1" l="1"/>
  <c r="G36" i="1" s="1"/>
  <c r="I35" i="1"/>
  <c r="I36" i="1" s="1"/>
  <c r="K35" i="1"/>
  <c r="K36" i="1" s="1"/>
  <c r="M35" i="1"/>
  <c r="M36" i="1" s="1"/>
  <c r="O35" i="1"/>
  <c r="O36" i="1" s="1"/>
  <c r="Q35" i="1"/>
  <c r="Q36" i="1" s="1"/>
  <c r="S35" i="1"/>
  <c r="S36" i="1" s="1"/>
  <c r="U35" i="1"/>
  <c r="U36" i="1" s="1"/>
  <c r="W35" i="1"/>
  <c r="W36" i="1" s="1"/>
  <c r="Y35" i="1"/>
  <c r="Y36" i="1" s="1"/>
  <c r="AA35" i="1"/>
  <c r="AA36" i="1" s="1"/>
  <c r="AC35" i="1"/>
  <c r="AC36" i="1" s="1"/>
  <c r="AE35" i="1"/>
  <c r="AE36" i="1" s="1"/>
  <c r="AG35" i="1"/>
  <c r="AG36" i="1" s="1"/>
  <c r="AI35" i="1"/>
  <c r="AI36" i="1" s="1"/>
  <c r="AK35" i="1"/>
  <c r="AK36" i="1" s="1"/>
  <c r="AM35" i="1"/>
  <c r="AM36" i="1" s="1"/>
  <c r="AO35" i="1"/>
  <c r="AO36" i="1" s="1"/>
  <c r="AQ35" i="1"/>
  <c r="AQ36" i="1" s="1"/>
  <c r="AS35" i="1"/>
  <c r="AS36" i="1" s="1"/>
  <c r="AU35" i="1"/>
  <c r="AU36" i="1" s="1"/>
  <c r="AW35" i="1"/>
  <c r="AW36" i="1" s="1"/>
  <c r="AY35" i="1"/>
  <c r="AY36" i="1" s="1"/>
  <c r="BA35" i="1"/>
  <c r="BA36" i="1" s="1"/>
  <c r="BC35" i="1"/>
  <c r="BC36" i="1" s="1"/>
  <c r="BE35" i="1"/>
  <c r="BE36" i="1" s="1"/>
  <c r="BG35" i="1"/>
  <c r="BG36" i="1" s="1"/>
  <c r="BI35" i="1"/>
  <c r="BI36" i="1" s="1"/>
  <c r="BK35" i="1"/>
  <c r="BK36" i="1" s="1"/>
  <c r="BM35" i="1"/>
  <c r="BM36" i="1" s="1"/>
  <c r="BO35" i="1"/>
  <c r="BO36" i="1" s="1"/>
  <c r="BQ35" i="1"/>
  <c r="BQ36" i="1" s="1"/>
  <c r="BS35" i="1"/>
  <c r="BS36" i="1" s="1"/>
  <c r="BU35" i="1"/>
  <c r="BU36" i="1" s="1"/>
  <c r="F35" i="1"/>
  <c r="F36" i="1" s="1"/>
  <c r="H35" i="1"/>
  <c r="H36" i="1" s="1"/>
  <c r="J35" i="1"/>
  <c r="J36" i="1" s="1"/>
  <c r="L35" i="1"/>
  <c r="L36" i="1" s="1"/>
  <c r="N35" i="1"/>
  <c r="N36" i="1" s="1"/>
  <c r="P35" i="1"/>
  <c r="P36" i="1" s="1"/>
  <c r="R35" i="1"/>
  <c r="R36" i="1" s="1"/>
  <c r="T35" i="1"/>
  <c r="T36" i="1" s="1"/>
  <c r="V35" i="1"/>
  <c r="V36" i="1" s="1"/>
  <c r="X35" i="1"/>
  <c r="X36" i="1" s="1"/>
  <c r="Z35" i="1"/>
  <c r="Z36" i="1" s="1"/>
  <c r="AB35" i="1"/>
  <c r="AB36" i="1" s="1"/>
  <c r="AD35" i="1"/>
  <c r="AD36" i="1" s="1"/>
  <c r="AF35" i="1"/>
  <c r="AF36" i="1" s="1"/>
  <c r="AH35" i="1"/>
  <c r="AH36" i="1" s="1"/>
  <c r="AJ35" i="1"/>
  <c r="AJ36" i="1" s="1"/>
  <c r="AL35" i="1"/>
  <c r="AL36" i="1" s="1"/>
  <c r="AN35" i="1"/>
  <c r="AN36" i="1" s="1"/>
  <c r="AP35" i="1"/>
  <c r="AP36" i="1" s="1"/>
  <c r="AR35" i="1"/>
  <c r="AR36" i="1" s="1"/>
  <c r="AT35" i="1"/>
  <c r="AT36" i="1" s="1"/>
  <c r="AV35" i="1"/>
  <c r="AV36" i="1" s="1"/>
  <c r="AX35" i="1"/>
  <c r="AX36" i="1" s="1"/>
  <c r="AZ35" i="1"/>
  <c r="AZ36" i="1" s="1"/>
  <c r="BB35" i="1"/>
  <c r="BB36" i="1" s="1"/>
  <c r="BD35" i="1"/>
  <c r="BD36" i="1" s="1"/>
  <c r="BF35" i="1"/>
  <c r="BF36" i="1" s="1"/>
  <c r="BH35" i="1"/>
  <c r="BH36" i="1" s="1"/>
  <c r="BJ35" i="1"/>
  <c r="BJ36" i="1" s="1"/>
  <c r="BL35" i="1"/>
  <c r="BL36" i="1" s="1"/>
  <c r="BN35" i="1"/>
  <c r="BN36" i="1" s="1"/>
  <c r="BP35" i="1"/>
  <c r="BP36" i="1" s="1"/>
  <c r="BR35" i="1"/>
  <c r="BR36" i="1" s="1"/>
  <c r="BT35" i="1"/>
  <c r="BT36" i="1" s="1"/>
  <c r="E35" i="1"/>
  <c r="E36" i="1" s="1"/>
  <c r="BV8" i="1" l="1"/>
  <c r="CU8" i="1" s="1"/>
  <c r="BW8" i="1"/>
  <c r="BX8" i="1"/>
  <c r="BZ8" i="1"/>
  <c r="CA8" i="1"/>
  <c r="CB8" i="1"/>
  <c r="CC8" i="1"/>
  <c r="CE8" i="1"/>
  <c r="CF8" i="1"/>
  <c r="CG8" i="1"/>
  <c r="DF8" i="1" s="1"/>
  <c r="CH8" i="1"/>
  <c r="CI8" i="1"/>
  <c r="CK8" i="1"/>
  <c r="CL8" i="1"/>
  <c r="CM8" i="1"/>
  <c r="CN8" i="1"/>
  <c r="DM8" i="1" s="1"/>
  <c r="CO8" i="1"/>
  <c r="CP8" i="1"/>
  <c r="CQ8" i="1"/>
  <c r="BV9" i="1"/>
  <c r="CU9" i="1" s="1"/>
  <c r="BW9" i="1"/>
  <c r="BX9" i="1"/>
  <c r="BZ9" i="1"/>
  <c r="CA9" i="1"/>
  <c r="CB9" i="1"/>
  <c r="CC9" i="1"/>
  <c r="CE9" i="1"/>
  <c r="CF9" i="1"/>
  <c r="CG9" i="1"/>
  <c r="DF9" i="1" s="1"/>
  <c r="CH9" i="1"/>
  <c r="CI9" i="1"/>
  <c r="CK9" i="1"/>
  <c r="CL9" i="1"/>
  <c r="CM9" i="1"/>
  <c r="CN9" i="1"/>
  <c r="DM9" i="1" s="1"/>
  <c r="CO9" i="1"/>
  <c r="CP9" i="1"/>
  <c r="CQ9" i="1"/>
  <c r="BV10" i="1"/>
  <c r="CU10" i="1" s="1"/>
  <c r="BW10" i="1"/>
  <c r="BX10" i="1"/>
  <c r="BZ10" i="1"/>
  <c r="CA10" i="1"/>
  <c r="CB10" i="1"/>
  <c r="CC10" i="1"/>
  <c r="CE10" i="1"/>
  <c r="CF10" i="1"/>
  <c r="CG10" i="1"/>
  <c r="DF10" i="1" s="1"/>
  <c r="CH10" i="1"/>
  <c r="CI10" i="1"/>
  <c r="CK10" i="1"/>
  <c r="CL10" i="1"/>
  <c r="CM10" i="1"/>
  <c r="CN10" i="1"/>
  <c r="DM10" i="1" s="1"/>
  <c r="CO10" i="1"/>
  <c r="CP10" i="1"/>
  <c r="CQ10" i="1"/>
  <c r="BV11" i="1"/>
  <c r="CU11" i="1" s="1"/>
  <c r="BW11" i="1"/>
  <c r="BX11" i="1"/>
  <c r="BZ11" i="1"/>
  <c r="CA11" i="1"/>
  <c r="CB11" i="1"/>
  <c r="CC11" i="1"/>
  <c r="CE11" i="1"/>
  <c r="CF11" i="1"/>
  <c r="CG11" i="1"/>
  <c r="DF11" i="1" s="1"/>
  <c r="CH11" i="1"/>
  <c r="CI11" i="1"/>
  <c r="CK11" i="1"/>
  <c r="CL11" i="1"/>
  <c r="CM11" i="1"/>
  <c r="CN11" i="1"/>
  <c r="DM11" i="1" s="1"/>
  <c r="CO11" i="1"/>
  <c r="CP11" i="1"/>
  <c r="CQ11" i="1"/>
  <c r="BV12" i="1"/>
  <c r="CU12" i="1" s="1"/>
  <c r="BW12" i="1"/>
  <c r="BX12" i="1"/>
  <c r="BZ12" i="1"/>
  <c r="CA12" i="1"/>
  <c r="CB12" i="1"/>
  <c r="CC12" i="1"/>
  <c r="CE12" i="1"/>
  <c r="CF12" i="1"/>
  <c r="CG12" i="1"/>
  <c r="DF12" i="1" s="1"/>
  <c r="CH12" i="1"/>
  <c r="CI12" i="1"/>
  <c r="CK12" i="1"/>
  <c r="CL12" i="1"/>
  <c r="CM12" i="1"/>
  <c r="CN12" i="1"/>
  <c r="DM12" i="1" s="1"/>
  <c r="CO12" i="1"/>
  <c r="CP12" i="1"/>
  <c r="CQ12" i="1"/>
  <c r="BV13" i="1"/>
  <c r="CU13" i="1" s="1"/>
  <c r="BW13" i="1"/>
  <c r="BX13" i="1"/>
  <c r="BZ13" i="1"/>
  <c r="CA13" i="1"/>
  <c r="CB13" i="1"/>
  <c r="CC13" i="1"/>
  <c r="CE13" i="1"/>
  <c r="CF13" i="1"/>
  <c r="CG13" i="1"/>
  <c r="DF13" i="1" s="1"/>
  <c r="CH13" i="1"/>
  <c r="CI13" i="1"/>
  <c r="CK13" i="1"/>
  <c r="CL13" i="1"/>
  <c r="CM13" i="1"/>
  <c r="CN13" i="1"/>
  <c r="DM13" i="1" s="1"/>
  <c r="CO13" i="1"/>
  <c r="CP13" i="1"/>
  <c r="CQ13" i="1"/>
  <c r="BV14" i="1"/>
  <c r="CU14" i="1" s="1"/>
  <c r="BW14" i="1"/>
  <c r="BX14" i="1"/>
  <c r="BZ14" i="1"/>
  <c r="CA14" i="1"/>
  <c r="CB14" i="1"/>
  <c r="CC14" i="1"/>
  <c r="CE14" i="1"/>
  <c r="CF14" i="1"/>
  <c r="CG14" i="1"/>
  <c r="DF14" i="1" s="1"/>
  <c r="CH14" i="1"/>
  <c r="CI14" i="1"/>
  <c r="CK14" i="1"/>
  <c r="CL14" i="1"/>
  <c r="CM14" i="1"/>
  <c r="CN14" i="1"/>
  <c r="DM14" i="1" s="1"/>
  <c r="CO14" i="1"/>
  <c r="CP14" i="1"/>
  <c r="CQ14" i="1"/>
  <c r="BV15" i="1"/>
  <c r="CU15" i="1" s="1"/>
  <c r="BW15" i="1"/>
  <c r="BX15" i="1"/>
  <c r="BZ15" i="1"/>
  <c r="CA15" i="1"/>
  <c r="CB15" i="1"/>
  <c r="CC15" i="1"/>
  <c r="CE15" i="1"/>
  <c r="CF15" i="1"/>
  <c r="CG15" i="1"/>
  <c r="DF15" i="1" s="1"/>
  <c r="CH15" i="1"/>
  <c r="CI15" i="1"/>
  <c r="CK15" i="1"/>
  <c r="CL15" i="1"/>
  <c r="CM15" i="1"/>
  <c r="CN15" i="1"/>
  <c r="DM15" i="1" s="1"/>
  <c r="CO15" i="1"/>
  <c r="CP15" i="1"/>
  <c r="CQ15" i="1"/>
  <c r="BV16" i="1"/>
  <c r="CU16" i="1" s="1"/>
  <c r="BW16" i="1"/>
  <c r="BX16" i="1"/>
  <c r="BZ16" i="1"/>
  <c r="CA16" i="1"/>
  <c r="CB16" i="1"/>
  <c r="CC16" i="1"/>
  <c r="CE16" i="1"/>
  <c r="CF16" i="1"/>
  <c r="CG16" i="1"/>
  <c r="DF16" i="1" s="1"/>
  <c r="CH16" i="1"/>
  <c r="CI16" i="1"/>
  <c r="CK16" i="1"/>
  <c r="CL16" i="1"/>
  <c r="CM16" i="1"/>
  <c r="CN16" i="1"/>
  <c r="DM16" i="1" s="1"/>
  <c r="CO16" i="1"/>
  <c r="CP16" i="1"/>
  <c r="CQ16" i="1"/>
  <c r="BV17" i="1"/>
  <c r="CU17" i="1" s="1"/>
  <c r="BW17" i="1"/>
  <c r="BX17" i="1"/>
  <c r="BZ17" i="1"/>
  <c r="CA17" i="1"/>
  <c r="CB17" i="1"/>
  <c r="CC17" i="1"/>
  <c r="CE17" i="1"/>
  <c r="CF17" i="1"/>
  <c r="CG17" i="1"/>
  <c r="DF17" i="1" s="1"/>
  <c r="CH17" i="1"/>
  <c r="CI17" i="1"/>
  <c r="CK17" i="1"/>
  <c r="CL17" i="1"/>
  <c r="CM17" i="1"/>
  <c r="CN17" i="1"/>
  <c r="DM17" i="1" s="1"/>
  <c r="CO17" i="1"/>
  <c r="CP17" i="1"/>
  <c r="CQ17" i="1"/>
  <c r="BV18" i="1"/>
  <c r="CU18" i="1" s="1"/>
  <c r="BW18" i="1"/>
  <c r="BX18" i="1"/>
  <c r="BZ18" i="1"/>
  <c r="CA18" i="1"/>
  <c r="CB18" i="1"/>
  <c r="CC18" i="1"/>
  <c r="CE18" i="1"/>
  <c r="CF18" i="1"/>
  <c r="CG18" i="1"/>
  <c r="DF18" i="1" s="1"/>
  <c r="CH18" i="1"/>
  <c r="CI18" i="1"/>
  <c r="CK18" i="1"/>
  <c r="CL18" i="1"/>
  <c r="CM18" i="1"/>
  <c r="CN18" i="1"/>
  <c r="DM18" i="1" s="1"/>
  <c r="CO18" i="1"/>
  <c r="CP18" i="1"/>
  <c r="CQ18" i="1"/>
  <c r="BV19" i="1"/>
  <c r="CU19" i="1" s="1"/>
  <c r="BW19" i="1"/>
  <c r="BX19" i="1"/>
  <c r="BZ19" i="1"/>
  <c r="CA19" i="1"/>
  <c r="CB19" i="1"/>
  <c r="CC19" i="1"/>
  <c r="CE19" i="1"/>
  <c r="CF19" i="1"/>
  <c r="CG19" i="1"/>
  <c r="DF19" i="1" s="1"/>
  <c r="CH19" i="1"/>
  <c r="CI19" i="1"/>
  <c r="CK19" i="1"/>
  <c r="CL19" i="1"/>
  <c r="CM19" i="1"/>
  <c r="CN19" i="1"/>
  <c r="DM19" i="1" s="1"/>
  <c r="CO19" i="1"/>
  <c r="CP19" i="1"/>
  <c r="CQ19" i="1"/>
  <c r="BV20" i="1"/>
  <c r="CU20" i="1" s="1"/>
  <c r="BW20" i="1"/>
  <c r="BX20" i="1"/>
  <c r="BZ20" i="1"/>
  <c r="CA20" i="1"/>
  <c r="CB20" i="1"/>
  <c r="CC20" i="1"/>
  <c r="CE20" i="1"/>
  <c r="CF20" i="1"/>
  <c r="CG20" i="1"/>
  <c r="DF20" i="1" s="1"/>
  <c r="CH20" i="1"/>
  <c r="CI20" i="1"/>
  <c r="CK20" i="1"/>
  <c r="CL20" i="1"/>
  <c r="CM20" i="1"/>
  <c r="CN20" i="1"/>
  <c r="DM20" i="1" s="1"/>
  <c r="CO20" i="1"/>
  <c r="CP20" i="1"/>
  <c r="CQ20" i="1"/>
  <c r="BV21" i="1"/>
  <c r="CU21" i="1" s="1"/>
  <c r="BW21" i="1"/>
  <c r="BX21" i="1"/>
  <c r="BZ21" i="1"/>
  <c r="CA21" i="1"/>
  <c r="CB21" i="1"/>
  <c r="CC21" i="1"/>
  <c r="CE21" i="1"/>
  <c r="CF21" i="1"/>
  <c r="CG21" i="1"/>
  <c r="DF21" i="1" s="1"/>
  <c r="CH21" i="1"/>
  <c r="CI21" i="1"/>
  <c r="CK21" i="1"/>
  <c r="CL21" i="1"/>
  <c r="CM21" i="1"/>
  <c r="CN21" i="1"/>
  <c r="DM21" i="1" s="1"/>
  <c r="CO21" i="1"/>
  <c r="CP21" i="1"/>
  <c r="CQ21" i="1"/>
  <c r="BV22" i="1"/>
  <c r="CU22" i="1" s="1"/>
  <c r="BW22" i="1"/>
  <c r="BX22" i="1"/>
  <c r="BZ22" i="1"/>
  <c r="CA22" i="1"/>
  <c r="CB22" i="1"/>
  <c r="CC22" i="1"/>
  <c r="CE22" i="1"/>
  <c r="CF22" i="1"/>
  <c r="CG22" i="1"/>
  <c r="DF22" i="1" s="1"/>
  <c r="CH22" i="1"/>
  <c r="CI22" i="1"/>
  <c r="CK22" i="1"/>
  <c r="CL22" i="1"/>
  <c r="CM22" i="1"/>
  <c r="CN22" i="1"/>
  <c r="DM22" i="1" s="1"/>
  <c r="CO22" i="1"/>
  <c r="CP22" i="1"/>
  <c r="CQ22" i="1"/>
  <c r="BV23" i="1"/>
  <c r="CU23" i="1" s="1"/>
  <c r="BW23" i="1"/>
  <c r="BX23" i="1"/>
  <c r="BZ23" i="1"/>
  <c r="CA23" i="1"/>
  <c r="CB23" i="1"/>
  <c r="CC23" i="1"/>
  <c r="CE23" i="1"/>
  <c r="CF23" i="1"/>
  <c r="CG23" i="1"/>
  <c r="DF23" i="1" s="1"/>
  <c r="CH23" i="1"/>
  <c r="CI23" i="1"/>
  <c r="CK23" i="1"/>
  <c r="CL23" i="1"/>
  <c r="CM23" i="1"/>
  <c r="CN23" i="1"/>
  <c r="DM23" i="1" s="1"/>
  <c r="CO23" i="1"/>
  <c r="CP23" i="1"/>
  <c r="CQ23" i="1"/>
  <c r="BV24" i="1"/>
  <c r="CU24" i="1" s="1"/>
  <c r="BW24" i="1"/>
  <c r="BX24" i="1"/>
  <c r="BZ24" i="1"/>
  <c r="CA24" i="1"/>
  <c r="CB24" i="1"/>
  <c r="CC24" i="1"/>
  <c r="CE24" i="1"/>
  <c r="CF24" i="1"/>
  <c r="CG24" i="1"/>
  <c r="DF24" i="1" s="1"/>
  <c r="CH24" i="1"/>
  <c r="CI24" i="1"/>
  <c r="CK24" i="1"/>
  <c r="CL24" i="1"/>
  <c r="CM24" i="1"/>
  <c r="CN24" i="1"/>
  <c r="DM24" i="1" s="1"/>
  <c r="CO24" i="1"/>
  <c r="CP24" i="1"/>
  <c r="CQ24" i="1"/>
  <c r="BV25" i="1"/>
  <c r="CU25" i="1" s="1"/>
  <c r="BW25" i="1"/>
  <c r="BX25" i="1"/>
  <c r="BZ25" i="1"/>
  <c r="CA25" i="1"/>
  <c r="CB25" i="1"/>
  <c r="CC25" i="1"/>
  <c r="CE25" i="1"/>
  <c r="CF25" i="1"/>
  <c r="CG25" i="1"/>
  <c r="DF25" i="1" s="1"/>
  <c r="CH25" i="1"/>
  <c r="CI25" i="1"/>
  <c r="CK25" i="1"/>
  <c r="CL25" i="1"/>
  <c r="CM25" i="1"/>
  <c r="CN25" i="1"/>
  <c r="DM25" i="1" s="1"/>
  <c r="CO25" i="1"/>
  <c r="CP25" i="1"/>
  <c r="CQ25" i="1"/>
  <c r="BV26" i="1"/>
  <c r="CU26" i="1" s="1"/>
  <c r="BW26" i="1"/>
  <c r="BX26" i="1"/>
  <c r="BZ26" i="1"/>
  <c r="CA26" i="1"/>
  <c r="CB26" i="1"/>
  <c r="CC26" i="1"/>
  <c r="CE26" i="1"/>
  <c r="CF26" i="1"/>
  <c r="CG26" i="1"/>
  <c r="DF26" i="1" s="1"/>
  <c r="CH26" i="1"/>
  <c r="CI26" i="1"/>
  <c r="CK26" i="1"/>
  <c r="CL26" i="1"/>
  <c r="CM26" i="1"/>
  <c r="CN26" i="1"/>
  <c r="DM26" i="1" s="1"/>
  <c r="CO26" i="1"/>
  <c r="CP26" i="1"/>
  <c r="CQ26" i="1"/>
  <c r="BV27" i="1"/>
  <c r="CU27" i="1" s="1"/>
  <c r="BW27" i="1"/>
  <c r="BX27" i="1"/>
  <c r="BZ27" i="1"/>
  <c r="CA27" i="1"/>
  <c r="CB27" i="1"/>
  <c r="CC27" i="1"/>
  <c r="CE27" i="1"/>
  <c r="CF27" i="1"/>
  <c r="CG27" i="1"/>
  <c r="DF27" i="1" s="1"/>
  <c r="CH27" i="1"/>
  <c r="CI27" i="1"/>
  <c r="CK27" i="1"/>
  <c r="CL27" i="1"/>
  <c r="CM27" i="1"/>
  <c r="CN27" i="1"/>
  <c r="DM27" i="1" s="1"/>
  <c r="CO27" i="1"/>
  <c r="CP27" i="1"/>
  <c r="CQ27" i="1"/>
  <c r="BV28" i="1"/>
  <c r="CU28" i="1" s="1"/>
  <c r="BW28" i="1"/>
  <c r="BX28" i="1"/>
  <c r="BZ28" i="1"/>
  <c r="CA28" i="1"/>
  <c r="CB28" i="1"/>
  <c r="CC28" i="1"/>
  <c r="CE28" i="1"/>
  <c r="CF28" i="1"/>
  <c r="CG28" i="1"/>
  <c r="DF28" i="1" s="1"/>
  <c r="CH28" i="1"/>
  <c r="CI28" i="1"/>
  <c r="CK28" i="1"/>
  <c r="CL28" i="1"/>
  <c r="CM28" i="1"/>
  <c r="CN28" i="1"/>
  <c r="DM28" i="1" s="1"/>
  <c r="CO28" i="1"/>
  <c r="CP28" i="1"/>
  <c r="CQ28" i="1"/>
  <c r="BV29" i="1"/>
  <c r="CU29" i="1" s="1"/>
  <c r="BW29" i="1"/>
  <c r="BX29" i="1"/>
  <c r="BZ29" i="1"/>
  <c r="CA29" i="1"/>
  <c r="CB29" i="1"/>
  <c r="CC29" i="1"/>
  <c r="CE29" i="1"/>
  <c r="CF29" i="1"/>
  <c r="CG29" i="1"/>
  <c r="DF29" i="1" s="1"/>
  <c r="CH29" i="1"/>
  <c r="CI29" i="1"/>
  <c r="CK29" i="1"/>
  <c r="CL29" i="1"/>
  <c r="CM29" i="1"/>
  <c r="CN29" i="1"/>
  <c r="DM29" i="1" s="1"/>
  <c r="CO29" i="1"/>
  <c r="CP29" i="1"/>
  <c r="CQ29" i="1"/>
  <c r="BV30" i="1"/>
  <c r="CU30" i="1" s="1"/>
  <c r="BW30" i="1"/>
  <c r="BX30" i="1"/>
  <c r="BZ30" i="1"/>
  <c r="CA30" i="1"/>
  <c r="CB30" i="1"/>
  <c r="CC30" i="1"/>
  <c r="CE30" i="1"/>
  <c r="CF30" i="1"/>
  <c r="CG30" i="1"/>
  <c r="DF30" i="1" s="1"/>
  <c r="CH30" i="1"/>
  <c r="CI30" i="1"/>
  <c r="CK30" i="1"/>
  <c r="CL30" i="1"/>
  <c r="CM30" i="1"/>
  <c r="CN30" i="1"/>
  <c r="DM30" i="1" s="1"/>
  <c r="CO30" i="1"/>
  <c r="CP30" i="1"/>
  <c r="CQ30" i="1"/>
  <c r="CR30" i="1"/>
  <c r="BV31" i="1"/>
  <c r="CU31" i="1" s="1"/>
  <c r="BW31" i="1"/>
  <c r="BX31" i="1"/>
  <c r="BZ31" i="1"/>
  <c r="CA31" i="1"/>
  <c r="CB31" i="1"/>
  <c r="CC31" i="1"/>
  <c r="CD31" i="1"/>
  <c r="CE31" i="1"/>
  <c r="CF31" i="1"/>
  <c r="CG31" i="1"/>
  <c r="DF31" i="1" s="1"/>
  <c r="CH31" i="1"/>
  <c r="CJ31" i="1" s="1"/>
  <c r="CI31" i="1"/>
  <c r="CK31" i="1"/>
  <c r="CL31" i="1"/>
  <c r="CM31" i="1"/>
  <c r="CN31" i="1"/>
  <c r="DM31" i="1" s="1"/>
  <c r="CO31" i="1"/>
  <c r="CP31" i="1"/>
  <c r="CQ31" i="1"/>
  <c r="BV32" i="1"/>
  <c r="CU32" i="1" s="1"/>
  <c r="BW32" i="1"/>
  <c r="CV32" i="1" s="1"/>
  <c r="BX32" i="1"/>
  <c r="CW32" i="1" s="1"/>
  <c r="BZ32" i="1"/>
  <c r="CY32" i="1" s="1"/>
  <c r="CA32" i="1"/>
  <c r="CZ32" i="1" s="1"/>
  <c r="CB32" i="1"/>
  <c r="DA32" i="1" s="1"/>
  <c r="CC32" i="1"/>
  <c r="DB32" i="1" s="1"/>
  <c r="CE32" i="1"/>
  <c r="DD32" i="1" s="1"/>
  <c r="CF32" i="1"/>
  <c r="DE32" i="1" s="1"/>
  <c r="CG32" i="1"/>
  <c r="DF32" i="1" s="1"/>
  <c r="CH32" i="1"/>
  <c r="DG32" i="1" s="1"/>
  <c r="CI32" i="1"/>
  <c r="DH32" i="1" s="1"/>
  <c r="CK32" i="1"/>
  <c r="DJ32" i="1" s="1"/>
  <c r="CL32" i="1"/>
  <c r="DK32" i="1" s="1"/>
  <c r="CM32" i="1"/>
  <c r="DL32" i="1" s="1"/>
  <c r="CN32" i="1"/>
  <c r="DM32" i="1" s="1"/>
  <c r="CO32" i="1"/>
  <c r="DN32" i="1" s="1"/>
  <c r="CP32" i="1"/>
  <c r="DO32" i="1" s="1"/>
  <c r="CQ32" i="1"/>
  <c r="DP32" i="1" s="1"/>
  <c r="BV33" i="1"/>
  <c r="CU33" i="1" s="1"/>
  <c r="BW33" i="1"/>
  <c r="CV33" i="1" s="1"/>
  <c r="BX33" i="1"/>
  <c r="CW33" i="1" s="1"/>
  <c r="BZ33" i="1"/>
  <c r="CY33" i="1" s="1"/>
  <c r="CA33" i="1"/>
  <c r="CZ33" i="1" s="1"/>
  <c r="CB33" i="1"/>
  <c r="DA33" i="1" s="1"/>
  <c r="CC33" i="1"/>
  <c r="DB33" i="1" s="1"/>
  <c r="CE33" i="1"/>
  <c r="DD33" i="1" s="1"/>
  <c r="CF33" i="1"/>
  <c r="DE33" i="1" s="1"/>
  <c r="CG33" i="1"/>
  <c r="DF33" i="1" s="1"/>
  <c r="CH33" i="1"/>
  <c r="CI33" i="1"/>
  <c r="DH33" i="1" s="1"/>
  <c r="CK33" i="1"/>
  <c r="DJ33" i="1" s="1"/>
  <c r="CL33" i="1"/>
  <c r="DK33" i="1" s="1"/>
  <c r="CM33" i="1"/>
  <c r="DL33" i="1" s="1"/>
  <c r="CN33" i="1"/>
  <c r="DM33" i="1" s="1"/>
  <c r="CO33" i="1"/>
  <c r="DN33" i="1" s="1"/>
  <c r="CP33" i="1"/>
  <c r="DO33" i="1" s="1"/>
  <c r="CQ33" i="1"/>
  <c r="DP33" i="1" s="1"/>
  <c r="BV34" i="1"/>
  <c r="CU34" i="1" s="1"/>
  <c r="BW34" i="1"/>
  <c r="CV34" i="1" s="1"/>
  <c r="BX34" i="1"/>
  <c r="CW34" i="1" s="1"/>
  <c r="BZ34" i="1"/>
  <c r="CY34" i="1" s="1"/>
  <c r="CA34" i="1"/>
  <c r="CZ34" i="1" s="1"/>
  <c r="CB34" i="1"/>
  <c r="DA34" i="1" s="1"/>
  <c r="CC34" i="1"/>
  <c r="DB34" i="1" s="1"/>
  <c r="CE34" i="1"/>
  <c r="DD34" i="1" s="1"/>
  <c r="CF34" i="1"/>
  <c r="DE34" i="1" s="1"/>
  <c r="CG34" i="1"/>
  <c r="DF34" i="1" s="1"/>
  <c r="CH34" i="1"/>
  <c r="DG34" i="1" s="1"/>
  <c r="CI34" i="1"/>
  <c r="DH34" i="1" s="1"/>
  <c r="CK34" i="1"/>
  <c r="DJ34" i="1" s="1"/>
  <c r="CL34" i="1"/>
  <c r="DK34" i="1" s="1"/>
  <c r="CM34" i="1"/>
  <c r="DL34" i="1" s="1"/>
  <c r="CN34" i="1"/>
  <c r="DM34" i="1" s="1"/>
  <c r="CO34" i="1"/>
  <c r="DN34" i="1" s="1"/>
  <c r="CP34" i="1"/>
  <c r="DO34" i="1" s="1"/>
  <c r="CQ34" i="1"/>
  <c r="DP34" i="1" s="1"/>
  <c r="CQ7" i="1"/>
  <c r="CP7" i="1"/>
  <c r="CO7" i="1"/>
  <c r="CN7" i="1"/>
  <c r="DM7" i="1" s="1"/>
  <c r="CM7" i="1"/>
  <c r="CL7" i="1"/>
  <c r="CK7" i="1"/>
  <c r="CI7" i="1"/>
  <c r="CH7" i="1"/>
  <c r="CG7" i="1"/>
  <c r="DF7" i="1" s="1"/>
  <c r="CF7" i="1"/>
  <c r="CE7" i="1"/>
  <c r="CC7" i="1"/>
  <c r="CB7" i="1"/>
  <c r="CA7" i="1"/>
  <c r="BZ7" i="1"/>
  <c r="BX7" i="1"/>
  <c r="BW7" i="1"/>
  <c r="BV7" i="1"/>
  <c r="CU7" i="1" s="1"/>
  <c r="CJ33" i="1" l="1"/>
  <c r="DI33" i="1" s="1"/>
  <c r="DG33" i="1"/>
  <c r="CJ32" i="1"/>
  <c r="DI32" i="1" s="1"/>
  <c r="CD27" i="1"/>
  <c r="CR25" i="1"/>
  <c r="CD25" i="1"/>
  <c r="CR33" i="1"/>
  <c r="DQ33" i="1" s="1"/>
  <c r="CR32" i="1"/>
  <c r="DQ32" i="1" s="1"/>
  <c r="CJ27" i="1"/>
  <c r="CR26" i="1"/>
  <c r="CJ25" i="1"/>
  <c r="CR24" i="1"/>
  <c r="BY34" i="1"/>
  <c r="CD34" i="1"/>
  <c r="DC34" i="1" s="1"/>
  <c r="BY7" i="1"/>
  <c r="CJ34" i="1"/>
  <c r="DI34" i="1" s="1"/>
  <c r="CD33" i="1"/>
  <c r="DC33" i="1" s="1"/>
  <c r="CJ30" i="1"/>
  <c r="CR29" i="1"/>
  <c r="CD29" i="1"/>
  <c r="CJ28" i="1"/>
  <c r="CR27" i="1"/>
  <c r="CD26" i="1"/>
  <c r="CR23" i="1"/>
  <c r="CD23" i="1"/>
  <c r="CJ22" i="1"/>
  <c r="CR21" i="1"/>
  <c r="CD21" i="1"/>
  <c r="CJ20" i="1"/>
  <c r="CR19" i="1"/>
  <c r="CD19" i="1"/>
  <c r="CJ18" i="1"/>
  <c r="CR17" i="1"/>
  <c r="CD17" i="1"/>
  <c r="CJ16" i="1"/>
  <c r="CR15" i="1"/>
  <c r="CD15" i="1"/>
  <c r="CJ14" i="1"/>
  <c r="CR13" i="1"/>
  <c r="CD13" i="1"/>
  <c r="CJ12" i="1"/>
  <c r="CR11" i="1"/>
  <c r="CD11" i="1"/>
  <c r="CJ10" i="1"/>
  <c r="CR9" i="1"/>
  <c r="CD9" i="1"/>
  <c r="CR31" i="1"/>
  <c r="CD24" i="1"/>
  <c r="CJ23" i="1"/>
  <c r="CR22" i="1"/>
  <c r="CD22" i="1"/>
  <c r="CJ21" i="1"/>
  <c r="CR20" i="1"/>
  <c r="CD20" i="1"/>
  <c r="CJ19" i="1"/>
  <c r="CR18" i="1"/>
  <c r="CD18" i="1"/>
  <c r="CJ17" i="1"/>
  <c r="CR16" i="1"/>
  <c r="CD16" i="1"/>
  <c r="CJ15" i="1"/>
  <c r="CR14" i="1"/>
  <c r="CD14" i="1"/>
  <c r="CJ13" i="1"/>
  <c r="CR12" i="1"/>
  <c r="CD12" i="1"/>
  <c r="CJ11" i="1"/>
  <c r="CR10" i="1"/>
  <c r="CD10" i="1"/>
  <c r="CJ9" i="1"/>
  <c r="CJ8" i="1"/>
  <c r="CR8" i="1"/>
  <c r="CD8" i="1"/>
  <c r="BY30" i="1"/>
  <c r="CS30" i="1" s="1"/>
  <c r="CR34" i="1"/>
  <c r="DQ34" i="1" s="1"/>
  <c r="BY33" i="1"/>
  <c r="CD32" i="1"/>
  <c r="DC32" i="1" s="1"/>
  <c r="BY31" i="1"/>
  <c r="CD30" i="1"/>
  <c r="CJ29" i="1"/>
  <c r="CS29" i="1" s="1"/>
  <c r="BY29" i="1"/>
  <c r="CR28" i="1"/>
  <c r="CD28" i="1"/>
  <c r="BY27" i="1"/>
  <c r="CS27" i="1" s="1"/>
  <c r="CJ26" i="1"/>
  <c r="BY26" i="1"/>
  <c r="CS26" i="1" s="1"/>
  <c r="BY25" i="1"/>
  <c r="CJ24" i="1"/>
  <c r="BY32" i="1"/>
  <c r="BY28" i="1"/>
  <c r="CS28" i="1" s="1"/>
  <c r="BY24" i="1"/>
  <c r="BY23" i="1"/>
  <c r="CS23" i="1" s="1"/>
  <c r="BY22" i="1"/>
  <c r="BY21" i="1"/>
  <c r="BY20" i="1"/>
  <c r="BY19" i="1"/>
  <c r="CS19" i="1" s="1"/>
  <c r="BY18" i="1"/>
  <c r="BY17" i="1"/>
  <c r="BY16" i="1"/>
  <c r="BY15" i="1"/>
  <c r="CS15" i="1" s="1"/>
  <c r="BY14" i="1"/>
  <c r="BY13" i="1"/>
  <c r="BY12" i="1"/>
  <c r="BY11" i="1"/>
  <c r="CS11" i="1" s="1"/>
  <c r="BY10" i="1"/>
  <c r="BY9" i="1"/>
  <c r="BY8" i="1"/>
  <c r="CS31" i="1"/>
  <c r="CS33" i="1" l="1"/>
  <c r="DR33" i="1" s="1"/>
  <c r="CX33" i="1"/>
  <c r="CS32" i="1"/>
  <c r="DR32" i="1" s="1"/>
  <c r="CX32" i="1"/>
  <c r="CS34" i="1"/>
  <c r="DR34" i="1" s="1"/>
  <c r="CX34" i="1"/>
  <c r="CS10" i="1"/>
  <c r="CS12" i="1"/>
  <c r="CS14" i="1"/>
  <c r="CS16" i="1"/>
  <c r="CS18" i="1"/>
  <c r="CS20" i="1"/>
  <c r="CS22" i="1"/>
  <c r="CS24" i="1"/>
  <c r="CS25" i="1"/>
  <c r="CS8" i="1"/>
  <c r="CS9" i="1"/>
  <c r="CS13" i="1"/>
  <c r="CS17" i="1"/>
  <c r="CS21" i="1"/>
  <c r="DP16" i="1" l="1"/>
  <c r="DP17" i="1"/>
  <c r="Y14" i="2" s="1"/>
  <c r="DP18" i="1"/>
  <c r="Y15" i="2" s="1"/>
  <c r="DP19" i="1"/>
  <c r="Y16" i="2" s="1"/>
  <c r="DP20" i="1"/>
  <c r="DP21" i="1"/>
  <c r="Y18" i="2" s="1"/>
  <c r="DP22" i="1"/>
  <c r="Y19" i="2" s="1"/>
  <c r="DP23" i="1"/>
  <c r="Y20" i="2" s="1"/>
  <c r="DP24" i="1"/>
  <c r="DP25" i="1"/>
  <c r="Y22" i="2" s="1"/>
  <c r="DP26" i="1"/>
  <c r="Y23" i="2" s="1"/>
  <c r="DP27" i="1"/>
  <c r="Y24" i="2" s="1"/>
  <c r="DP28" i="1"/>
  <c r="DP29" i="1"/>
  <c r="Y26" i="2" s="1"/>
  <c r="DP30" i="1"/>
  <c r="Y27" i="2" s="1"/>
  <c r="DP31" i="1"/>
  <c r="Y28" i="2" s="1"/>
  <c r="Y30" i="2"/>
  <c r="Y31" i="2"/>
  <c r="DO16" i="1"/>
  <c r="X13" i="2" s="1"/>
  <c r="DO17" i="1"/>
  <c r="DO18" i="1"/>
  <c r="X15" i="2" s="1"/>
  <c r="DO19" i="1"/>
  <c r="X16" i="2" s="1"/>
  <c r="DO20" i="1"/>
  <c r="X17" i="2" s="1"/>
  <c r="DO21" i="1"/>
  <c r="X18" i="2" s="1"/>
  <c r="DO22" i="1"/>
  <c r="X19" i="2" s="1"/>
  <c r="DO23" i="1"/>
  <c r="X20" i="2" s="1"/>
  <c r="DO24" i="1"/>
  <c r="X21" i="2" s="1"/>
  <c r="DO25" i="1"/>
  <c r="DO26" i="1"/>
  <c r="X23" i="2" s="1"/>
  <c r="DO27" i="1"/>
  <c r="X24" i="2" s="1"/>
  <c r="DO28" i="1"/>
  <c r="X25" i="2" s="1"/>
  <c r="DO29" i="1"/>
  <c r="X26" i="2" s="1"/>
  <c r="DO30" i="1"/>
  <c r="X27" i="2" s="1"/>
  <c r="DO31" i="1"/>
  <c r="X28" i="2" s="1"/>
  <c r="X29" i="2"/>
  <c r="X31" i="2"/>
  <c r="DN16" i="1"/>
  <c r="DN17" i="1"/>
  <c r="W14" i="2" s="1"/>
  <c r="DN18" i="1"/>
  <c r="DN19" i="1"/>
  <c r="W16" i="2" s="1"/>
  <c r="DN20" i="1"/>
  <c r="DN21" i="1"/>
  <c r="W18" i="2" s="1"/>
  <c r="DN22" i="1"/>
  <c r="DN23" i="1"/>
  <c r="W20" i="2" s="1"/>
  <c r="DN24" i="1"/>
  <c r="DN25" i="1"/>
  <c r="W22" i="2" s="1"/>
  <c r="DN26" i="1"/>
  <c r="DN27" i="1"/>
  <c r="W24" i="2" s="1"/>
  <c r="DN28" i="1"/>
  <c r="DN29" i="1"/>
  <c r="W26" i="2" s="1"/>
  <c r="DN30" i="1"/>
  <c r="DN31" i="1"/>
  <c r="W28" i="2" s="1"/>
  <c r="W30" i="2"/>
  <c r="V13" i="2"/>
  <c r="V15" i="2"/>
  <c r="V17" i="2"/>
  <c r="V19" i="2"/>
  <c r="V20" i="2"/>
  <c r="V22" i="2"/>
  <c r="V23" i="2"/>
  <c r="V27" i="2"/>
  <c r="V28" i="2"/>
  <c r="V30" i="2"/>
  <c r="V31" i="2"/>
  <c r="DL16" i="1"/>
  <c r="DL17" i="1"/>
  <c r="U14" i="2" s="1"/>
  <c r="DL18" i="1"/>
  <c r="U15" i="2" s="1"/>
  <c r="DL19" i="1"/>
  <c r="DL20" i="1"/>
  <c r="U17" i="2" s="1"/>
  <c r="DL21" i="1"/>
  <c r="U18" i="2" s="1"/>
  <c r="DL22" i="1"/>
  <c r="U19" i="2" s="1"/>
  <c r="DL23" i="1"/>
  <c r="DL24" i="1"/>
  <c r="DL25" i="1"/>
  <c r="DL26" i="1"/>
  <c r="U23" i="2" s="1"/>
  <c r="DL27" i="1"/>
  <c r="U24" i="2" s="1"/>
  <c r="DL28" i="1"/>
  <c r="U25" i="2" s="1"/>
  <c r="DL29" i="1"/>
  <c r="DL30" i="1"/>
  <c r="U27" i="2" s="1"/>
  <c r="DL31" i="1"/>
  <c r="U28" i="2" s="1"/>
  <c r="U31" i="2"/>
  <c r="DK16" i="1"/>
  <c r="T13" i="2" s="1"/>
  <c r="DK17" i="1"/>
  <c r="T14" i="2" s="1"/>
  <c r="DK18" i="1"/>
  <c r="T15" i="2" s="1"/>
  <c r="DK19" i="1"/>
  <c r="DK20" i="1"/>
  <c r="T17" i="2" s="1"/>
  <c r="DK21" i="1"/>
  <c r="T18" i="2" s="1"/>
  <c r="DK22" i="1"/>
  <c r="T19" i="2" s="1"/>
  <c r="DK23" i="1"/>
  <c r="DK24" i="1"/>
  <c r="T21" i="2" s="1"/>
  <c r="DK25" i="1"/>
  <c r="T22" i="2" s="1"/>
  <c r="DK26" i="1"/>
  <c r="T23" i="2" s="1"/>
  <c r="DK27" i="1"/>
  <c r="DK28" i="1"/>
  <c r="T25" i="2" s="1"/>
  <c r="DK29" i="1"/>
  <c r="T26" i="2" s="1"/>
  <c r="DK30" i="1"/>
  <c r="T27" i="2" s="1"/>
  <c r="DK31" i="1"/>
  <c r="T30" i="2"/>
  <c r="T31" i="2"/>
  <c r="DJ16" i="1"/>
  <c r="S13" i="2" s="1"/>
  <c r="DJ17" i="1"/>
  <c r="S14" i="2" s="1"/>
  <c r="DJ18" i="1"/>
  <c r="S15" i="2" s="1"/>
  <c r="DJ19" i="1"/>
  <c r="S16" i="2" s="1"/>
  <c r="DJ20" i="1"/>
  <c r="DJ21" i="1"/>
  <c r="S18" i="2" s="1"/>
  <c r="DJ22" i="1"/>
  <c r="S19" i="2" s="1"/>
  <c r="DJ23" i="1"/>
  <c r="DJ24" i="1"/>
  <c r="DJ25" i="1"/>
  <c r="S22" i="2" s="1"/>
  <c r="DJ26" i="1"/>
  <c r="S23" i="2" s="1"/>
  <c r="DJ27" i="1"/>
  <c r="S24" i="2" s="1"/>
  <c r="DJ28" i="1"/>
  <c r="DJ29" i="1"/>
  <c r="S26" i="2" s="1"/>
  <c r="DJ30" i="1"/>
  <c r="S27" i="2" s="1"/>
  <c r="DJ31" i="1"/>
  <c r="S30" i="2"/>
  <c r="S31" i="2"/>
  <c r="DI16" i="1"/>
  <c r="R13" i="2" s="1"/>
  <c r="DI17" i="1"/>
  <c r="DI18" i="1"/>
  <c r="R15" i="2" s="1"/>
  <c r="DI19" i="1"/>
  <c r="R16" i="2" s="1"/>
  <c r="DI20" i="1"/>
  <c r="R17" i="2" s="1"/>
  <c r="DI21" i="1"/>
  <c r="DI22" i="1"/>
  <c r="R19" i="2" s="1"/>
  <c r="DI23" i="1"/>
  <c r="DI24" i="1"/>
  <c r="R21" i="2" s="1"/>
  <c r="DI25" i="1"/>
  <c r="DI26" i="1"/>
  <c r="R23" i="2" s="1"/>
  <c r="DI27" i="1"/>
  <c r="R24" i="2" s="1"/>
  <c r="DI28" i="1"/>
  <c r="R25" i="2" s="1"/>
  <c r="DI29" i="1"/>
  <c r="DI30" i="1"/>
  <c r="R27" i="2" s="1"/>
  <c r="DI31" i="1"/>
  <c r="R28" i="2" s="1"/>
  <c r="DH16" i="1"/>
  <c r="Q13" i="2" s="1"/>
  <c r="DH17" i="1"/>
  <c r="DH18" i="1"/>
  <c r="DH19" i="1"/>
  <c r="Q16" i="2" s="1"/>
  <c r="DH20" i="1"/>
  <c r="Q17" i="2" s="1"/>
  <c r="DH21" i="1"/>
  <c r="DH22" i="1"/>
  <c r="Q19" i="2" s="1"/>
  <c r="DH23" i="1"/>
  <c r="Q20" i="2" s="1"/>
  <c r="DH24" i="1"/>
  <c r="Q21" i="2" s="1"/>
  <c r="DH25" i="1"/>
  <c r="DH26" i="1"/>
  <c r="Q23" i="2" s="1"/>
  <c r="DH27" i="1"/>
  <c r="Q24" i="2" s="1"/>
  <c r="DH28" i="1"/>
  <c r="Q25" i="2" s="1"/>
  <c r="DH29" i="1"/>
  <c r="DH30" i="1"/>
  <c r="Q27" i="2" s="1"/>
  <c r="DH31" i="1"/>
  <c r="Q28" i="2" s="1"/>
  <c r="Q29" i="2"/>
  <c r="Q31" i="2"/>
  <c r="DG16" i="1"/>
  <c r="P13" i="2" s="1"/>
  <c r="DG17" i="1"/>
  <c r="P14" i="2" s="1"/>
  <c r="DG18" i="1"/>
  <c r="P15" i="2" s="1"/>
  <c r="DG19" i="1"/>
  <c r="P16" i="2" s="1"/>
  <c r="DG20" i="1"/>
  <c r="DG21" i="1"/>
  <c r="P18" i="2" s="1"/>
  <c r="DG22" i="1"/>
  <c r="P19" i="2" s="1"/>
  <c r="DG23" i="1"/>
  <c r="P20" i="2" s="1"/>
  <c r="DG24" i="1"/>
  <c r="DG25" i="1"/>
  <c r="DG26" i="1"/>
  <c r="DG27" i="1"/>
  <c r="P24" i="2" s="1"/>
  <c r="DG28" i="1"/>
  <c r="P25" i="2" s="1"/>
  <c r="DG29" i="1"/>
  <c r="DG30" i="1"/>
  <c r="P27" i="2" s="1"/>
  <c r="DG31" i="1"/>
  <c r="P28" i="2" s="1"/>
  <c r="P29" i="2"/>
  <c r="P31" i="2"/>
  <c r="O14" i="2"/>
  <c r="O15" i="2"/>
  <c r="O16" i="2"/>
  <c r="O18" i="2"/>
  <c r="O19" i="2"/>
  <c r="O20" i="2"/>
  <c r="O22" i="2"/>
  <c r="O24" i="2"/>
  <c r="O28" i="2"/>
  <c r="O31" i="2"/>
  <c r="DE16" i="1"/>
  <c r="N13" i="2" s="1"/>
  <c r="DE17" i="1"/>
  <c r="DE18" i="1"/>
  <c r="N15" i="2" s="1"/>
  <c r="DE19" i="1"/>
  <c r="N16" i="2" s="1"/>
  <c r="DE20" i="1"/>
  <c r="N17" i="2" s="1"/>
  <c r="DE21" i="1"/>
  <c r="N18" i="2" s="1"/>
  <c r="DE22" i="1"/>
  <c r="N19" i="2" s="1"/>
  <c r="DE23" i="1"/>
  <c r="N20" i="2" s="1"/>
  <c r="DE24" i="1"/>
  <c r="DE25" i="1"/>
  <c r="N22" i="2" s="1"/>
  <c r="DE26" i="1"/>
  <c r="N23" i="2" s="1"/>
  <c r="DE27" i="1"/>
  <c r="N24" i="2" s="1"/>
  <c r="DE28" i="1"/>
  <c r="N25" i="2" s="1"/>
  <c r="DE29" i="1"/>
  <c r="DE30" i="1"/>
  <c r="DE31" i="1"/>
  <c r="N28" i="2" s="1"/>
  <c r="N30" i="2"/>
  <c r="DD16" i="1"/>
  <c r="M13" i="2" s="1"/>
  <c r="DD17" i="1"/>
  <c r="M14" i="2" s="1"/>
  <c r="DD18" i="1"/>
  <c r="DD19" i="1"/>
  <c r="M16" i="2" s="1"/>
  <c r="DD20" i="1"/>
  <c r="M17" i="2" s="1"/>
  <c r="DD21" i="1"/>
  <c r="M18" i="2" s="1"/>
  <c r="DD22" i="1"/>
  <c r="M19" i="2" s="1"/>
  <c r="DD23" i="1"/>
  <c r="M20" i="2" s="1"/>
  <c r="DD24" i="1"/>
  <c r="DD25" i="1"/>
  <c r="M22" i="2" s="1"/>
  <c r="DD26" i="1"/>
  <c r="M23" i="2" s="1"/>
  <c r="DD27" i="1"/>
  <c r="DD28" i="1"/>
  <c r="DD29" i="1"/>
  <c r="M26" i="2" s="1"/>
  <c r="DD30" i="1"/>
  <c r="DD31" i="1"/>
  <c r="M28" i="2" s="1"/>
  <c r="M29" i="2"/>
  <c r="M31" i="2"/>
  <c r="DC16" i="1"/>
  <c r="DC17" i="1"/>
  <c r="L14" i="2" s="1"/>
  <c r="DC18" i="1"/>
  <c r="DC19" i="1"/>
  <c r="L16" i="2" s="1"/>
  <c r="DC20" i="1"/>
  <c r="DC21" i="1"/>
  <c r="DC22" i="1"/>
  <c r="L19" i="2" s="1"/>
  <c r="DC23" i="1"/>
  <c r="L20" i="2" s="1"/>
  <c r="DC24" i="1"/>
  <c r="DC25" i="1"/>
  <c r="L22" i="2" s="1"/>
  <c r="DC26" i="1"/>
  <c r="L23" i="2" s="1"/>
  <c r="DC27" i="1"/>
  <c r="L24" i="2" s="1"/>
  <c r="DC28" i="1"/>
  <c r="DC29" i="1"/>
  <c r="DC30" i="1"/>
  <c r="DC31" i="1"/>
  <c r="L28" i="2" s="1"/>
  <c r="DB16" i="1"/>
  <c r="DB17" i="1"/>
  <c r="DB18" i="1"/>
  <c r="K15" i="2" s="1"/>
  <c r="DB19" i="1"/>
  <c r="K16" i="2" s="1"/>
  <c r="DB20" i="1"/>
  <c r="K17" i="2" s="1"/>
  <c r="DB21" i="1"/>
  <c r="DB22" i="1"/>
  <c r="K19" i="2" s="1"/>
  <c r="DB23" i="1"/>
  <c r="K20" i="2" s="1"/>
  <c r="DB24" i="1"/>
  <c r="DB25" i="1"/>
  <c r="K22" i="2" s="1"/>
  <c r="DB26" i="1"/>
  <c r="K23" i="2" s="1"/>
  <c r="DB27" i="1"/>
  <c r="DB28" i="1"/>
  <c r="DB29" i="1"/>
  <c r="DB30" i="1"/>
  <c r="K27" i="2" s="1"/>
  <c r="DB31" i="1"/>
  <c r="K28" i="2" s="1"/>
  <c r="K30" i="2"/>
  <c r="K31" i="2"/>
  <c r="DA16" i="1"/>
  <c r="DA17" i="1"/>
  <c r="J14" i="2" s="1"/>
  <c r="DA18" i="1"/>
  <c r="DA19" i="1"/>
  <c r="J16" i="2" s="1"/>
  <c r="DA20" i="1"/>
  <c r="J17" i="2" s="1"/>
  <c r="DA21" i="1"/>
  <c r="J18" i="2" s="1"/>
  <c r="DA22" i="1"/>
  <c r="J19" i="2" s="1"/>
  <c r="DA23" i="1"/>
  <c r="J20" i="2" s="1"/>
  <c r="DA24" i="1"/>
  <c r="DA25" i="1"/>
  <c r="J22" i="2" s="1"/>
  <c r="DA26" i="1"/>
  <c r="DA27" i="1"/>
  <c r="J24" i="2" s="1"/>
  <c r="DA28" i="1"/>
  <c r="J25" i="2" s="1"/>
  <c r="DA29" i="1"/>
  <c r="J26" i="2" s="1"/>
  <c r="DA30" i="1"/>
  <c r="J27" i="2" s="1"/>
  <c r="DA31" i="1"/>
  <c r="J28" i="2" s="1"/>
  <c r="CZ16" i="1"/>
  <c r="CZ17" i="1"/>
  <c r="I14" i="2" s="1"/>
  <c r="CZ18" i="1"/>
  <c r="I15" i="2" s="1"/>
  <c r="CZ19" i="1"/>
  <c r="I16" i="2" s="1"/>
  <c r="CZ20" i="1"/>
  <c r="CZ21" i="1"/>
  <c r="I18" i="2" s="1"/>
  <c r="CZ22" i="1"/>
  <c r="I19" i="2" s="1"/>
  <c r="CZ23" i="1"/>
  <c r="I20" i="2" s="1"/>
  <c r="CZ24" i="1"/>
  <c r="CZ25" i="1"/>
  <c r="I22" i="2" s="1"/>
  <c r="CZ26" i="1"/>
  <c r="I23" i="2" s="1"/>
  <c r="CZ27" i="1"/>
  <c r="I24" i="2" s="1"/>
  <c r="CZ28" i="1"/>
  <c r="CZ29" i="1"/>
  <c r="I26" i="2" s="1"/>
  <c r="CZ30" i="1"/>
  <c r="I27" i="2" s="1"/>
  <c r="CZ31" i="1"/>
  <c r="I28" i="2" s="1"/>
  <c r="I30" i="2"/>
  <c r="I31" i="2"/>
  <c r="CY16" i="1"/>
  <c r="H13" i="2" s="1"/>
  <c r="CY17" i="1"/>
  <c r="H14" i="2" s="1"/>
  <c r="CY18" i="1"/>
  <c r="H15" i="2" s="1"/>
  <c r="CY19" i="1"/>
  <c r="H16" i="2" s="1"/>
  <c r="CY20" i="1"/>
  <c r="H17" i="2" s="1"/>
  <c r="CY21" i="1"/>
  <c r="CY22" i="1"/>
  <c r="H19" i="2" s="1"/>
  <c r="CY23" i="1"/>
  <c r="H20" i="2" s="1"/>
  <c r="CY24" i="1"/>
  <c r="H21" i="2" s="1"/>
  <c r="CY25" i="1"/>
  <c r="H22" i="2" s="1"/>
  <c r="CY26" i="1"/>
  <c r="H23" i="2" s="1"/>
  <c r="CY27" i="1"/>
  <c r="H24" i="2" s="1"/>
  <c r="CY28" i="1"/>
  <c r="H25" i="2" s="1"/>
  <c r="CY29" i="1"/>
  <c r="CY30" i="1"/>
  <c r="H27" i="2" s="1"/>
  <c r="CY31" i="1"/>
  <c r="H28" i="2" s="1"/>
  <c r="CX16" i="1"/>
  <c r="CX17" i="1"/>
  <c r="G14" i="2" s="1"/>
  <c r="CX18" i="1"/>
  <c r="CX19" i="1"/>
  <c r="G16" i="2" s="1"/>
  <c r="CX20" i="1"/>
  <c r="CX21" i="1"/>
  <c r="CX22" i="1"/>
  <c r="G19" i="2" s="1"/>
  <c r="CX23" i="1"/>
  <c r="G20" i="2" s="1"/>
  <c r="CX24" i="1"/>
  <c r="CX25" i="1"/>
  <c r="CX26" i="1"/>
  <c r="CX27" i="1"/>
  <c r="G24" i="2" s="1"/>
  <c r="CX28" i="1"/>
  <c r="CX29" i="1"/>
  <c r="CX30" i="1"/>
  <c r="CX31" i="1"/>
  <c r="G28" i="2" s="1"/>
  <c r="G30" i="2"/>
  <c r="CW16" i="1"/>
  <c r="F13" i="2" s="1"/>
  <c r="CW17" i="1"/>
  <c r="CW18" i="1"/>
  <c r="F15" i="2" s="1"/>
  <c r="CW19" i="1"/>
  <c r="F16" i="2" s="1"/>
  <c r="CW20" i="1"/>
  <c r="F17" i="2" s="1"/>
  <c r="CW21" i="1"/>
  <c r="CW22" i="1"/>
  <c r="F19" i="2" s="1"/>
  <c r="CW23" i="1"/>
  <c r="F20" i="2" s="1"/>
  <c r="CW24" i="1"/>
  <c r="F21" i="2" s="1"/>
  <c r="CW25" i="1"/>
  <c r="CW26" i="1"/>
  <c r="F23" i="2" s="1"/>
  <c r="CW27" i="1"/>
  <c r="F24" i="2" s="1"/>
  <c r="CW28" i="1"/>
  <c r="F25" i="2" s="1"/>
  <c r="CW29" i="1"/>
  <c r="CW30" i="1"/>
  <c r="F27" i="2" s="1"/>
  <c r="CW31" i="1"/>
  <c r="F28" i="2" s="1"/>
  <c r="F29" i="2"/>
  <c r="F30" i="2"/>
  <c r="F31" i="2"/>
  <c r="CV16" i="1"/>
  <c r="CV17" i="1"/>
  <c r="E14" i="2" s="1"/>
  <c r="CV18" i="1"/>
  <c r="E15" i="2" s="1"/>
  <c r="CV19" i="1"/>
  <c r="E16" i="2" s="1"/>
  <c r="CV20" i="1"/>
  <c r="CV21" i="1"/>
  <c r="E18" i="2" s="1"/>
  <c r="CV22" i="1"/>
  <c r="E19" i="2" s="1"/>
  <c r="CV23" i="1"/>
  <c r="E20" i="2" s="1"/>
  <c r="CV24" i="1"/>
  <c r="CV25" i="1"/>
  <c r="E22" i="2" s="1"/>
  <c r="CV26" i="1"/>
  <c r="E23" i="2" s="1"/>
  <c r="CV27" i="1"/>
  <c r="E24" i="2" s="1"/>
  <c r="CV28" i="1"/>
  <c r="CV29" i="1"/>
  <c r="E26" i="2" s="1"/>
  <c r="CV30" i="1"/>
  <c r="CV31" i="1"/>
  <c r="E28" i="2" s="1"/>
  <c r="E30" i="2"/>
  <c r="D13" i="2"/>
  <c r="D15" i="2"/>
  <c r="D16" i="2"/>
  <c r="D17" i="2"/>
  <c r="D19" i="2"/>
  <c r="D21" i="2"/>
  <c r="D23" i="2"/>
  <c r="D27" i="2"/>
  <c r="D28" i="2"/>
  <c r="A24" i="3"/>
  <c r="B24" i="3"/>
  <c r="C24" i="3"/>
  <c r="D24" i="3"/>
  <c r="E24" i="3"/>
  <c r="F24" i="3"/>
  <c r="G24" i="3"/>
  <c r="H24" i="3"/>
  <c r="I24" i="3"/>
  <c r="J24" i="3"/>
  <c r="K24" i="3"/>
  <c r="L2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3" i="3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D3" i="2"/>
  <c r="W15" i="2"/>
  <c r="S17" i="2"/>
  <c r="W31" i="2"/>
  <c r="DP7" i="1"/>
  <c r="Y4" i="2" s="1"/>
  <c r="T16" i="2"/>
  <c r="P26" i="2"/>
  <c r="M25" i="2"/>
  <c r="M30" i="2"/>
  <c r="DP8" i="1"/>
  <c r="Y5" i="2" s="1"/>
  <c r="DP9" i="1"/>
  <c r="Y6" i="2" s="1"/>
  <c r="DP10" i="1"/>
  <c r="Y7" i="2" s="1"/>
  <c r="DP11" i="1"/>
  <c r="Y8" i="2" s="1"/>
  <c r="DP12" i="1"/>
  <c r="Y9" i="2" s="1"/>
  <c r="DP13" i="1"/>
  <c r="Y10" i="2" s="1"/>
  <c r="DP14" i="1"/>
  <c r="Y11" i="2" s="1"/>
  <c r="DP15" i="1"/>
  <c r="Y12" i="2" s="1"/>
  <c r="Y13" i="2"/>
  <c r="Y17" i="2"/>
  <c r="Y21" i="2"/>
  <c r="Y25" i="2"/>
  <c r="Y29" i="2"/>
  <c r="DO8" i="1"/>
  <c r="X5" i="2" s="1"/>
  <c r="DO9" i="1"/>
  <c r="X6" i="2" s="1"/>
  <c r="DO10" i="1"/>
  <c r="X7" i="2" s="1"/>
  <c r="DO11" i="1"/>
  <c r="X8" i="2" s="1"/>
  <c r="DO12" i="1"/>
  <c r="X9" i="2" s="1"/>
  <c r="DO13" i="1"/>
  <c r="X10" i="2" s="1"/>
  <c r="DO14" i="1"/>
  <c r="X11" i="2" s="1"/>
  <c r="DO15" i="1"/>
  <c r="X12" i="2" s="1"/>
  <c r="X14" i="2"/>
  <c r="X22" i="2"/>
  <c r="X30" i="2"/>
  <c r="DN8" i="1"/>
  <c r="W5" i="2" s="1"/>
  <c r="DN9" i="1"/>
  <c r="W6" i="2" s="1"/>
  <c r="DN10" i="1"/>
  <c r="W7" i="2" s="1"/>
  <c r="DN11" i="1"/>
  <c r="W8" i="2" s="1"/>
  <c r="DN12" i="1"/>
  <c r="W9" i="2" s="1"/>
  <c r="DN13" i="1"/>
  <c r="W10" i="2" s="1"/>
  <c r="DN14" i="1"/>
  <c r="W11" i="2" s="1"/>
  <c r="DN15" i="1"/>
  <c r="W12" i="2" s="1"/>
  <c r="W13" i="2"/>
  <c r="W17" i="2"/>
  <c r="W19" i="2"/>
  <c r="W21" i="2"/>
  <c r="W23" i="2"/>
  <c r="W25" i="2"/>
  <c r="W27" i="2"/>
  <c r="W29" i="2"/>
  <c r="V5" i="2"/>
  <c r="V6" i="2"/>
  <c r="V7" i="2"/>
  <c r="V8" i="2"/>
  <c r="V9" i="2"/>
  <c r="V10" i="2"/>
  <c r="V11" i="2"/>
  <c r="V12" i="2"/>
  <c r="V14" i="2"/>
  <c r="V16" i="2"/>
  <c r="V18" i="2"/>
  <c r="V21" i="2"/>
  <c r="V24" i="2"/>
  <c r="V25" i="2"/>
  <c r="V26" i="2"/>
  <c r="V29" i="2"/>
  <c r="DL8" i="1"/>
  <c r="U5" i="2" s="1"/>
  <c r="DL9" i="1"/>
  <c r="U6" i="2" s="1"/>
  <c r="DL10" i="1"/>
  <c r="U7" i="2" s="1"/>
  <c r="DL11" i="1"/>
  <c r="U8" i="2" s="1"/>
  <c r="DL12" i="1"/>
  <c r="U9" i="2" s="1"/>
  <c r="DL13" i="1"/>
  <c r="U10" i="2" s="1"/>
  <c r="DL14" i="1"/>
  <c r="U11" i="2" s="1"/>
  <c r="DL15" i="1"/>
  <c r="U12" i="2" s="1"/>
  <c r="U13" i="2"/>
  <c r="U16" i="2"/>
  <c r="U20" i="2"/>
  <c r="U21" i="2"/>
  <c r="U22" i="2"/>
  <c r="U26" i="2"/>
  <c r="U29" i="2"/>
  <c r="U30" i="2"/>
  <c r="DK8" i="1"/>
  <c r="T5" i="2" s="1"/>
  <c r="DK9" i="1"/>
  <c r="T6" i="2" s="1"/>
  <c r="DK10" i="1"/>
  <c r="T7" i="2" s="1"/>
  <c r="DK11" i="1"/>
  <c r="T8" i="2" s="1"/>
  <c r="DK12" i="1"/>
  <c r="T9" i="2" s="1"/>
  <c r="DK13" i="1"/>
  <c r="T10" i="2" s="1"/>
  <c r="DK14" i="1"/>
  <c r="T11" i="2" s="1"/>
  <c r="DK15" i="1"/>
  <c r="T12" i="2" s="1"/>
  <c r="T20" i="2"/>
  <c r="T24" i="2"/>
  <c r="T28" i="2"/>
  <c r="T29" i="2"/>
  <c r="DJ8" i="1"/>
  <c r="S5" i="2" s="1"/>
  <c r="DJ9" i="1"/>
  <c r="S6" i="2" s="1"/>
  <c r="DJ10" i="1"/>
  <c r="S7" i="2" s="1"/>
  <c r="DJ12" i="1"/>
  <c r="S9" i="2" s="1"/>
  <c r="DJ13" i="1"/>
  <c r="S10" i="2" s="1"/>
  <c r="DJ14" i="1"/>
  <c r="S11" i="2" s="1"/>
  <c r="DJ15" i="1"/>
  <c r="S12" i="2" s="1"/>
  <c r="DQ21" i="1"/>
  <c r="Z18" i="2" s="1"/>
  <c r="S20" i="2"/>
  <c r="S21" i="2"/>
  <c r="S28" i="2"/>
  <c r="S29" i="2"/>
  <c r="DH8" i="1"/>
  <c r="Q5" i="2" s="1"/>
  <c r="DH9" i="1"/>
  <c r="Q6" i="2" s="1"/>
  <c r="DH10" i="1"/>
  <c r="Q7" i="2" s="1"/>
  <c r="DH11" i="1"/>
  <c r="Q8" i="2" s="1"/>
  <c r="DH12" i="1"/>
  <c r="Q9" i="2" s="1"/>
  <c r="DH13" i="1"/>
  <c r="Q10" i="2" s="1"/>
  <c r="DH14" i="1"/>
  <c r="Q11" i="2" s="1"/>
  <c r="DH15" i="1"/>
  <c r="Q12" i="2" s="1"/>
  <c r="Q14" i="2"/>
  <c r="Q15" i="2"/>
  <c r="Q18" i="2"/>
  <c r="Q22" i="2"/>
  <c r="Q26" i="2"/>
  <c r="Q30" i="2"/>
  <c r="DG8" i="1"/>
  <c r="P5" i="2" s="1"/>
  <c r="DG9" i="1"/>
  <c r="P6" i="2" s="1"/>
  <c r="DG10" i="1"/>
  <c r="P7" i="2" s="1"/>
  <c r="DG11" i="1"/>
  <c r="P8" i="2" s="1"/>
  <c r="DG12" i="1"/>
  <c r="P9" i="2" s="1"/>
  <c r="DG13" i="1"/>
  <c r="P10" i="2" s="1"/>
  <c r="DG14" i="1"/>
  <c r="P11" i="2" s="1"/>
  <c r="DG15" i="1"/>
  <c r="P12" i="2" s="1"/>
  <c r="P17" i="2"/>
  <c r="P21" i="2"/>
  <c r="P22" i="2"/>
  <c r="P23" i="2"/>
  <c r="P30" i="2"/>
  <c r="O5" i="2"/>
  <c r="O6" i="2"/>
  <c r="O7" i="2"/>
  <c r="O8" i="2"/>
  <c r="O9" i="2"/>
  <c r="O10" i="2"/>
  <c r="O11" i="2"/>
  <c r="O12" i="2"/>
  <c r="O13" i="2"/>
  <c r="O17" i="2"/>
  <c r="O21" i="2"/>
  <c r="O23" i="2"/>
  <c r="O25" i="2"/>
  <c r="O26" i="2"/>
  <c r="O27" i="2"/>
  <c r="O29" i="2"/>
  <c r="O30" i="2"/>
  <c r="DE8" i="1"/>
  <c r="N5" i="2" s="1"/>
  <c r="DE9" i="1"/>
  <c r="N6" i="2" s="1"/>
  <c r="DE11" i="1"/>
  <c r="N8" i="2" s="1"/>
  <c r="DE12" i="1"/>
  <c r="N9" i="2" s="1"/>
  <c r="DE13" i="1"/>
  <c r="N10" i="2" s="1"/>
  <c r="DE14" i="1"/>
  <c r="N11" i="2" s="1"/>
  <c r="DE15" i="1"/>
  <c r="N12" i="2" s="1"/>
  <c r="N14" i="2"/>
  <c r="N21" i="2"/>
  <c r="N26" i="2"/>
  <c r="N27" i="2"/>
  <c r="N29" i="2"/>
  <c r="N31" i="2"/>
  <c r="DD8" i="1"/>
  <c r="M5" i="2" s="1"/>
  <c r="DD9" i="1"/>
  <c r="M6" i="2" s="1"/>
  <c r="DD10" i="1"/>
  <c r="M7" i="2" s="1"/>
  <c r="DD12" i="1"/>
  <c r="M9" i="2" s="1"/>
  <c r="DD13" i="1"/>
  <c r="M10" i="2" s="1"/>
  <c r="DD15" i="1"/>
  <c r="M12" i="2" s="1"/>
  <c r="M15" i="2"/>
  <c r="M21" i="2"/>
  <c r="M27" i="2"/>
  <c r="DB8" i="1"/>
  <c r="K5" i="2" s="1"/>
  <c r="DB9" i="1"/>
  <c r="K6" i="2" s="1"/>
  <c r="DB10" i="1"/>
  <c r="K7" i="2" s="1"/>
  <c r="DB11" i="1"/>
  <c r="K8" i="2" s="1"/>
  <c r="DB12" i="1"/>
  <c r="K9" i="2" s="1"/>
  <c r="DB13" i="1"/>
  <c r="K10" i="2" s="1"/>
  <c r="DB14" i="1"/>
  <c r="K11" i="2" s="1"/>
  <c r="DB15" i="1"/>
  <c r="K12" i="2" s="1"/>
  <c r="K13" i="2"/>
  <c r="K14" i="2"/>
  <c r="K18" i="2"/>
  <c r="K21" i="2"/>
  <c r="K24" i="2"/>
  <c r="K25" i="2"/>
  <c r="K26" i="2"/>
  <c r="K29" i="2"/>
  <c r="DA8" i="1"/>
  <c r="J5" i="2" s="1"/>
  <c r="DA9" i="1"/>
  <c r="J6" i="2" s="1"/>
  <c r="DA10" i="1"/>
  <c r="J7" i="2" s="1"/>
  <c r="DA11" i="1"/>
  <c r="J8" i="2" s="1"/>
  <c r="DA12" i="1"/>
  <c r="J9" i="2" s="1"/>
  <c r="DA13" i="1"/>
  <c r="J10" i="2" s="1"/>
  <c r="DA14" i="1"/>
  <c r="J11" i="2" s="1"/>
  <c r="DA15" i="1"/>
  <c r="J12" i="2" s="1"/>
  <c r="J13" i="2"/>
  <c r="J15" i="2"/>
  <c r="J21" i="2"/>
  <c r="J23" i="2"/>
  <c r="J29" i="2"/>
  <c r="J30" i="2"/>
  <c r="J31" i="2"/>
  <c r="CZ8" i="1"/>
  <c r="I5" i="2" s="1"/>
  <c r="CZ9" i="1"/>
  <c r="I6" i="2" s="1"/>
  <c r="CZ11" i="1"/>
  <c r="I8" i="2" s="1"/>
  <c r="CZ12" i="1"/>
  <c r="I9" i="2" s="1"/>
  <c r="CZ14" i="1"/>
  <c r="I11" i="2" s="1"/>
  <c r="I13" i="2"/>
  <c r="I17" i="2"/>
  <c r="I21" i="2"/>
  <c r="I25" i="2"/>
  <c r="I29" i="2"/>
  <c r="CY8" i="1"/>
  <c r="H5" i="2" s="1"/>
  <c r="CY9" i="1"/>
  <c r="H6" i="2" s="1"/>
  <c r="CY10" i="1"/>
  <c r="H7" i="2" s="1"/>
  <c r="CY11" i="1"/>
  <c r="H8" i="2" s="1"/>
  <c r="CY12" i="1"/>
  <c r="H9" i="2" s="1"/>
  <c r="CY13" i="1"/>
  <c r="H10" i="2" s="1"/>
  <c r="CY14" i="1"/>
  <c r="H11" i="2" s="1"/>
  <c r="CY15" i="1"/>
  <c r="H12" i="2" s="1"/>
  <c r="H18" i="2"/>
  <c r="H26" i="2"/>
  <c r="H29" i="2"/>
  <c r="H30" i="2"/>
  <c r="H31" i="2"/>
  <c r="CW8" i="1"/>
  <c r="F5" i="2" s="1"/>
  <c r="CW9" i="1"/>
  <c r="F6" i="2" s="1"/>
  <c r="CW10" i="1"/>
  <c r="F7" i="2" s="1"/>
  <c r="CW11" i="1"/>
  <c r="F8" i="2" s="1"/>
  <c r="CW12" i="1"/>
  <c r="F9" i="2" s="1"/>
  <c r="CW13" i="1"/>
  <c r="F10" i="2" s="1"/>
  <c r="CW14" i="1"/>
  <c r="F11" i="2" s="1"/>
  <c r="CW15" i="1"/>
  <c r="F12" i="2" s="1"/>
  <c r="F14" i="2"/>
  <c r="F18" i="2"/>
  <c r="F22" i="2"/>
  <c r="F26" i="2"/>
  <c r="CV8" i="1"/>
  <c r="E5" i="2" s="1"/>
  <c r="CV9" i="1"/>
  <c r="E6" i="2" s="1"/>
  <c r="CV10" i="1"/>
  <c r="E7" i="2" s="1"/>
  <c r="CV11" i="1"/>
  <c r="E8" i="2" s="1"/>
  <c r="CV13" i="1"/>
  <c r="E10" i="2" s="1"/>
  <c r="CV14" i="1"/>
  <c r="E11" i="2" s="1"/>
  <c r="CV15" i="1"/>
  <c r="E12" i="2" s="1"/>
  <c r="E17" i="2"/>
  <c r="E21" i="2"/>
  <c r="E27" i="2"/>
  <c r="E31" i="2"/>
  <c r="D5" i="2"/>
  <c r="D6" i="2"/>
  <c r="D7" i="2"/>
  <c r="D9" i="2"/>
  <c r="D11" i="2"/>
  <c r="D12" i="2"/>
  <c r="D14" i="2"/>
  <c r="D18" i="2"/>
  <c r="D22" i="2"/>
  <c r="D24" i="2"/>
  <c r="D25" i="2"/>
  <c r="D26" i="2"/>
  <c r="D29" i="2"/>
  <c r="D30" i="2"/>
  <c r="DO7" i="1"/>
  <c r="X4" i="2" s="1"/>
  <c r="DN7" i="1"/>
  <c r="W4" i="2" s="1"/>
  <c r="V4" i="2"/>
  <c r="DL7" i="1"/>
  <c r="U4" i="2" s="1"/>
  <c r="DK7" i="1"/>
  <c r="T4" i="2" s="1"/>
  <c r="DH7" i="1"/>
  <c r="Q4" i="2" s="1"/>
  <c r="DG7" i="1"/>
  <c r="P4" i="2" s="1"/>
  <c r="O4" i="2"/>
  <c r="DE7" i="1"/>
  <c r="N4" i="2" s="1"/>
  <c r="DD7" i="1"/>
  <c r="M4" i="2" s="1"/>
  <c r="DB7" i="1"/>
  <c r="K4" i="2" s="1"/>
  <c r="DA7" i="1"/>
  <c r="J4" i="2" s="1"/>
  <c r="CZ7" i="1"/>
  <c r="I4" i="2" s="1"/>
  <c r="CW7" i="1"/>
  <c r="F4" i="2" s="1"/>
  <c r="CV7" i="1"/>
  <c r="E4" i="2" s="1"/>
  <c r="D4" i="2"/>
  <c r="D20" i="2"/>
  <c r="L25" i="2"/>
  <c r="D31" i="2"/>
  <c r="L21" i="2"/>
  <c r="M24" i="2"/>
  <c r="R20" i="2"/>
  <c r="R31" i="2"/>
  <c r="Z30" i="2"/>
  <c r="DQ29" i="1"/>
  <c r="Z26" i="2" s="1"/>
  <c r="DQ25" i="1"/>
  <c r="Z22" i="2" s="1"/>
  <c r="DQ17" i="1"/>
  <c r="Z14" i="2" s="1"/>
  <c r="Z31" i="2"/>
  <c r="DQ18" i="1"/>
  <c r="Z15" i="2" s="1"/>
  <c r="L17" i="2"/>
  <c r="Z29" i="2"/>
  <c r="DQ28" i="1"/>
  <c r="Z25" i="2" s="1"/>
  <c r="DQ30" i="1"/>
  <c r="Z27" i="2" s="1"/>
  <c r="L31" i="2"/>
  <c r="L15" i="2"/>
  <c r="L29" i="2"/>
  <c r="L13" i="2"/>
  <c r="DQ26" i="1"/>
  <c r="Z23" i="2" s="1"/>
  <c r="DQ22" i="1"/>
  <c r="Z19" i="2" s="1"/>
  <c r="R30" i="2"/>
  <c r="R22" i="2"/>
  <c r="R18" i="2"/>
  <c r="S25" i="2"/>
  <c r="L27" i="2"/>
  <c r="R29" i="2"/>
  <c r="DQ24" i="1"/>
  <c r="Z21" i="2" s="1"/>
  <c r="DQ20" i="1"/>
  <c r="Z17" i="2" s="1"/>
  <c r="DQ16" i="1"/>
  <c r="Z13" i="2" s="1"/>
  <c r="E29" i="2"/>
  <c r="E13" i="2"/>
  <c r="R26" i="2"/>
  <c r="R14" i="2"/>
  <c r="E25" i="2"/>
  <c r="L30" i="2"/>
  <c r="L26" i="2"/>
  <c r="L18" i="2"/>
  <c r="DQ31" i="1"/>
  <c r="Z28" i="2" s="1"/>
  <c r="DQ27" i="1"/>
  <c r="Z24" i="2" s="1"/>
  <c r="DQ23" i="1"/>
  <c r="Z20" i="2" s="1"/>
  <c r="DQ19" i="1"/>
  <c r="Z16" i="2" s="1"/>
  <c r="G23" i="2"/>
  <c r="G29" i="2"/>
  <c r="G27" i="2"/>
  <c r="G18" i="2"/>
  <c r="G13" i="2"/>
  <c r="G26" i="2"/>
  <c r="G25" i="2"/>
  <c r="G31" i="2"/>
  <c r="G17" i="2"/>
  <c r="G22" i="2"/>
  <c r="G21" i="2"/>
  <c r="G15" i="2"/>
  <c r="DQ8" i="1"/>
  <c r="Z5" i="2" s="1"/>
  <c r="DI15" i="1"/>
  <c r="R12" i="2" s="1"/>
  <c r="DC12" i="1"/>
  <c r="L9" i="2" s="1"/>
  <c r="CX14" i="1"/>
  <c r="G11" i="2" s="1"/>
  <c r="DC14" i="1"/>
  <c r="L11" i="2" s="1"/>
  <c r="DC11" i="1"/>
  <c r="L8" i="2" s="1"/>
  <c r="CX15" i="1"/>
  <c r="G12" i="2" s="1"/>
  <c r="DI8" i="1"/>
  <c r="R5" i="2" s="1"/>
  <c r="CX9" i="1"/>
  <c r="G6" i="2" s="1"/>
  <c r="CX12" i="1"/>
  <c r="G9" i="2" s="1"/>
  <c r="DI9" i="1"/>
  <c r="R6" i="2" s="1"/>
  <c r="DI12" i="1"/>
  <c r="R9" i="2" s="1"/>
  <c r="D10" i="2"/>
  <c r="DI13" i="1"/>
  <c r="R10" i="2" s="1"/>
  <c r="DI11" i="1"/>
  <c r="R8" i="2" s="1"/>
  <c r="DI10" i="1"/>
  <c r="R7" i="2" s="1"/>
  <c r="CX13" i="1"/>
  <c r="G10" i="2" s="1"/>
  <c r="CX10" i="1"/>
  <c r="G7" i="2" s="1"/>
  <c r="D8" i="2"/>
  <c r="CZ13" i="1"/>
  <c r="I10" i="2" s="1"/>
  <c r="DC13" i="1"/>
  <c r="L10" i="2" s="1"/>
  <c r="DQ10" i="1"/>
  <c r="Z7" i="2" s="1"/>
  <c r="DQ9" i="1"/>
  <c r="Z6" i="2" s="1"/>
  <c r="CV12" i="1"/>
  <c r="E9" i="2" s="1"/>
  <c r="DQ15" i="1"/>
  <c r="Z12" i="2" s="1"/>
  <c r="DQ13" i="1"/>
  <c r="Z10" i="2" s="1"/>
  <c r="CZ15" i="1"/>
  <c r="I12" i="2" s="1"/>
  <c r="DD11" i="1"/>
  <c r="M8" i="2" s="1"/>
  <c r="DJ7" i="1"/>
  <c r="S4" i="2" s="1"/>
  <c r="CR7" i="1"/>
  <c r="DQ7" i="1" s="1"/>
  <c r="Z4" i="2" s="1"/>
  <c r="CZ10" i="1"/>
  <c r="I7" i="2" s="1"/>
  <c r="DC10" i="1"/>
  <c r="L7" i="2" s="1"/>
  <c r="DD14" i="1"/>
  <c r="M11" i="2" s="1"/>
  <c r="DI14" i="1"/>
  <c r="R11" i="2" s="1"/>
  <c r="DQ12" i="1"/>
  <c r="Z9" i="2" s="1"/>
  <c r="DQ14" i="1"/>
  <c r="Z11" i="2" s="1"/>
  <c r="DC8" i="1"/>
  <c r="L5" i="2" s="1"/>
  <c r="CY7" i="1"/>
  <c r="H4" i="2" s="1"/>
  <c r="CD7" i="1"/>
  <c r="DC7" i="1" s="1"/>
  <c r="L4" i="2" s="1"/>
  <c r="DJ11" i="1"/>
  <c r="S8" i="2" s="1"/>
  <c r="DQ11" i="1"/>
  <c r="Z8" i="2" s="1"/>
  <c r="DE10" i="1"/>
  <c r="N7" i="2" s="1"/>
  <c r="DR10" i="1"/>
  <c r="AA7" i="2" s="1"/>
  <c r="CX8" i="1"/>
  <c r="G5" i="2" s="1"/>
  <c r="CX11" i="1"/>
  <c r="G8" i="2" s="1"/>
  <c r="DR11" i="1"/>
  <c r="AA8" i="2" s="1"/>
  <c r="DS10" i="1"/>
  <c r="AB7" i="2" s="1"/>
  <c r="DS14" i="1"/>
  <c r="AB11" i="2" s="1"/>
  <c r="DC15" i="1"/>
  <c r="L12" i="2"/>
  <c r="DC9" i="1"/>
  <c r="L6" i="2" s="1"/>
  <c r="DT9" i="1"/>
  <c r="AC6" i="2" s="1"/>
  <c r="DR8" i="1"/>
  <c r="AA5" i="2" s="1"/>
  <c r="DS8" i="1"/>
  <c r="AB5" i="2" s="1"/>
  <c r="DT8" i="1"/>
  <c r="AC5" i="2" s="1"/>
  <c r="DT13" i="1"/>
  <c r="AC10" i="2" s="1"/>
  <c r="DR13" i="1"/>
  <c r="AA10" i="2" s="1"/>
  <c r="DS13" i="1"/>
  <c r="AB10" i="2" s="1"/>
  <c r="DU13" i="1" l="1"/>
  <c r="AD10" i="2" s="1"/>
  <c r="DU8" i="1"/>
  <c r="AD5" i="2" s="1"/>
  <c r="DR14" i="1"/>
  <c r="AA11" i="2" s="1"/>
  <c r="DT14" i="1"/>
  <c r="AC11" i="2" s="1"/>
  <c r="DR9" i="1"/>
  <c r="AA6" i="2" s="1"/>
  <c r="DS9" i="1"/>
  <c r="AB6" i="2" s="1"/>
  <c r="DT11" i="1"/>
  <c r="AC8" i="2" s="1"/>
  <c r="DS11" i="1"/>
  <c r="AB8" i="2" s="1"/>
  <c r="DT10" i="1"/>
  <c r="AC7" i="2" s="1"/>
  <c r="DT18" i="1"/>
  <c r="AC15" i="2" s="1"/>
  <c r="DS18" i="1"/>
  <c r="AB15" i="2" s="1"/>
  <c r="DR18" i="1"/>
  <c r="AA15" i="2" s="1"/>
  <c r="AA31" i="2"/>
  <c r="DT34" i="1"/>
  <c r="AC31" i="2" s="1"/>
  <c r="DS34" i="1"/>
  <c r="AB31" i="2" s="1"/>
  <c r="DT27" i="1"/>
  <c r="AC24" i="2" s="1"/>
  <c r="DS27" i="1"/>
  <c r="AB24" i="2" s="1"/>
  <c r="DR27" i="1"/>
  <c r="AA24" i="2" s="1"/>
  <c r="DS25" i="1"/>
  <c r="AB22" i="2" s="1"/>
  <c r="DR25" i="1"/>
  <c r="AA22" i="2" s="1"/>
  <c r="DT25" i="1"/>
  <c r="AC22" i="2" s="1"/>
  <c r="DT20" i="1"/>
  <c r="AC17" i="2" s="1"/>
  <c r="DS20" i="1"/>
  <c r="AB17" i="2" s="1"/>
  <c r="DR20" i="1"/>
  <c r="AA17" i="2" s="1"/>
  <c r="DS28" i="1"/>
  <c r="AB25" i="2" s="1"/>
  <c r="DR28" i="1"/>
  <c r="AA25" i="2" s="1"/>
  <c r="DT28" i="1"/>
  <c r="AC25" i="2" s="1"/>
  <c r="DT29" i="1"/>
  <c r="AC26" i="2" s="1"/>
  <c r="DS29" i="1"/>
  <c r="AB26" i="2" s="1"/>
  <c r="DR29" i="1"/>
  <c r="AA26" i="2" s="1"/>
  <c r="DT19" i="1"/>
  <c r="AC16" i="2" s="1"/>
  <c r="DS19" i="1"/>
  <c r="AB16" i="2" s="1"/>
  <c r="DR19" i="1"/>
  <c r="AA16" i="2" s="1"/>
  <c r="DT21" i="1"/>
  <c r="AC18" i="2" s="1"/>
  <c r="DS21" i="1"/>
  <c r="AB18" i="2" s="1"/>
  <c r="DR21" i="1"/>
  <c r="AA18" i="2" s="1"/>
  <c r="DT22" i="1"/>
  <c r="AC19" i="2" s="1"/>
  <c r="DS22" i="1"/>
  <c r="AB19" i="2" s="1"/>
  <c r="DR22" i="1"/>
  <c r="AA19" i="2" s="1"/>
  <c r="DT33" i="1"/>
  <c r="AC30" i="2" s="1"/>
  <c r="DS33" i="1"/>
  <c r="AB30" i="2" s="1"/>
  <c r="AA30" i="2"/>
  <c r="DS17" i="1"/>
  <c r="AB14" i="2" s="1"/>
  <c r="DR17" i="1"/>
  <c r="AA14" i="2" s="1"/>
  <c r="DT17" i="1"/>
  <c r="AC14" i="2" s="1"/>
  <c r="DT26" i="1"/>
  <c r="AC23" i="2" s="1"/>
  <c r="DS26" i="1"/>
  <c r="AB23" i="2" s="1"/>
  <c r="DR26" i="1"/>
  <c r="AA23" i="2" s="1"/>
  <c r="DT31" i="1"/>
  <c r="AC28" i="2" s="1"/>
  <c r="DS31" i="1"/>
  <c r="AB28" i="2" s="1"/>
  <c r="DR31" i="1"/>
  <c r="AA28" i="2" s="1"/>
  <c r="CJ7" i="1"/>
  <c r="DI7" i="1" s="1"/>
  <c r="R4" i="2" s="1"/>
  <c r="CX7" i="1"/>
  <c r="G4" i="2" s="1"/>
  <c r="DU25" i="1" l="1"/>
  <c r="AD22" i="2" s="1"/>
  <c r="DU17" i="1"/>
  <c r="AD14" i="2" s="1"/>
  <c r="DU28" i="1"/>
  <c r="AD25" i="2" s="1"/>
  <c r="DU11" i="1"/>
  <c r="AD8" i="2" s="1"/>
  <c r="DU22" i="1"/>
  <c r="AD19" i="2" s="1"/>
  <c r="DU21" i="1"/>
  <c r="AD18" i="2" s="1"/>
  <c r="DU20" i="1"/>
  <c r="AD17" i="2" s="1"/>
  <c r="DU9" i="1"/>
  <c r="AD6" i="2" s="1"/>
  <c r="DT30" i="1"/>
  <c r="AC27" i="2" s="1"/>
  <c r="DS30" i="1"/>
  <c r="AB27" i="2" s="1"/>
  <c r="DR30" i="1"/>
  <c r="AA27" i="2" s="1"/>
  <c r="DT16" i="1"/>
  <c r="AC13" i="2" s="1"/>
  <c r="DS16" i="1"/>
  <c r="AB13" i="2" s="1"/>
  <c r="DR16" i="1"/>
  <c r="AA13" i="2" s="1"/>
  <c r="DU34" i="1"/>
  <c r="AD31" i="2" s="1"/>
  <c r="DT12" i="1"/>
  <c r="AC9" i="2" s="1"/>
  <c r="DR12" i="1"/>
  <c r="AA9" i="2" s="1"/>
  <c r="DS12" i="1"/>
  <c r="AB9" i="2" s="1"/>
  <c r="DU31" i="1"/>
  <c r="AD28" i="2" s="1"/>
  <c r="DU26" i="1"/>
  <c r="AD23" i="2" s="1"/>
  <c r="DU33" i="1"/>
  <c r="AD30" i="2" s="1"/>
  <c r="DU19" i="1"/>
  <c r="AD16" i="2" s="1"/>
  <c r="DU29" i="1"/>
  <c r="AD26" i="2" s="1"/>
  <c r="DU27" i="1"/>
  <c r="AD24" i="2" s="1"/>
  <c r="DS32" i="1"/>
  <c r="AB29" i="2" s="1"/>
  <c r="AA29" i="2"/>
  <c r="DT32" i="1"/>
  <c r="AC29" i="2" s="1"/>
  <c r="DT23" i="1"/>
  <c r="AC20" i="2" s="1"/>
  <c r="DS23" i="1"/>
  <c r="AB20" i="2" s="1"/>
  <c r="DR23" i="1"/>
  <c r="AA20" i="2" s="1"/>
  <c r="DT24" i="1"/>
  <c r="AC21" i="2" s="1"/>
  <c r="DS24" i="1"/>
  <c r="AB21" i="2" s="1"/>
  <c r="DR24" i="1"/>
  <c r="AA21" i="2" s="1"/>
  <c r="DU18" i="1"/>
  <c r="AD15" i="2" s="1"/>
  <c r="DR15" i="1"/>
  <c r="AA12" i="2" s="1"/>
  <c r="DS15" i="1"/>
  <c r="AB12" i="2" s="1"/>
  <c r="DT15" i="1"/>
  <c r="AC12" i="2" s="1"/>
  <c r="DU10" i="1"/>
  <c r="AD7" i="2" s="1"/>
  <c r="DU14" i="1"/>
  <c r="AD11" i="2" s="1"/>
  <c r="CS7" i="1"/>
  <c r="DU24" i="1" l="1"/>
  <c r="AD21" i="2" s="1"/>
  <c r="DU23" i="1"/>
  <c r="AD20" i="2" s="1"/>
  <c r="DU12" i="1"/>
  <c r="AD9" i="2" s="1"/>
  <c r="DU16" i="1"/>
  <c r="AD13" i="2" s="1"/>
  <c r="DU30" i="1"/>
  <c r="AD27" i="2" s="1"/>
  <c r="DU15" i="1"/>
  <c r="AD12" i="2" s="1"/>
  <c r="DU32" i="1"/>
  <c r="AD29" i="2" s="1"/>
  <c r="DR7" i="1"/>
  <c r="AA4" i="2" s="1"/>
  <c r="DT7" i="1"/>
  <c r="AC4" i="2" s="1"/>
  <c r="DS7" i="1"/>
  <c r="AB4" i="2" s="1"/>
  <c r="DU7" i="1" l="1"/>
  <c r="DJ38" i="1" l="1"/>
  <c r="I25" i="3" s="1"/>
  <c r="DE38" i="1"/>
  <c r="D25" i="3" s="1"/>
  <c r="DD38" i="1"/>
  <c r="C25" i="3" s="1"/>
  <c r="AD4" i="2"/>
  <c r="DH38" i="1"/>
  <c r="G25" i="3" s="1"/>
  <c r="DI38" i="1"/>
  <c r="H25" i="3" s="1"/>
  <c r="DM38" i="1"/>
  <c r="L25" i="3" s="1"/>
  <c r="DG38" i="1"/>
  <c r="F25" i="3" s="1"/>
  <c r="DL38" i="1"/>
  <c r="K25" i="3" s="1"/>
  <c r="DF38" i="1"/>
  <c r="E25" i="3" s="1"/>
  <c r="DC38" i="1"/>
  <c r="B25" i="3" s="1"/>
  <c r="DK38" i="1"/>
  <c r="J25" i="3" s="1"/>
  <c r="M25" i="3" l="1"/>
  <c r="H26" i="3" s="1"/>
  <c r="D26" i="3" l="1"/>
  <c r="I26" i="3"/>
  <c r="E26" i="3"/>
  <c r="C26" i="3"/>
  <c r="K26" i="3"/>
  <c r="G26" i="3"/>
  <c r="B26" i="3"/>
  <c r="F26" i="3"/>
  <c r="L26" i="3"/>
  <c r="J26" i="3"/>
</calcChain>
</file>

<file path=xl/sharedStrings.xml><?xml version="1.0" encoding="utf-8"?>
<sst xmlns="http://schemas.openxmlformats.org/spreadsheetml/2006/main" count="178" uniqueCount="147">
  <si>
    <t xml:space="preserve">Skole: </t>
  </si>
  <si>
    <t>Klasse:</t>
  </si>
  <si>
    <t>Elev</t>
  </si>
  <si>
    <t>Opgave</t>
  </si>
  <si>
    <t>antal rigtige</t>
  </si>
  <si>
    <t>sum1-13</t>
  </si>
  <si>
    <t>sum14-17</t>
  </si>
  <si>
    <t>sum1-4</t>
  </si>
  <si>
    <t>sum5-11</t>
  </si>
  <si>
    <t>sum12-13</t>
  </si>
  <si>
    <t>sum18-21</t>
  </si>
  <si>
    <t>sum22-27</t>
  </si>
  <si>
    <t>sum28-31</t>
  </si>
  <si>
    <t>sum14-31</t>
  </si>
  <si>
    <t>sum32-36</t>
  </si>
  <si>
    <t>sum37-39</t>
  </si>
  <si>
    <t>sum40-41</t>
  </si>
  <si>
    <t>sum42-43</t>
  </si>
  <si>
    <t>sum44-45</t>
  </si>
  <si>
    <t>sum32-45</t>
  </si>
  <si>
    <t>sum46-51</t>
  </si>
  <si>
    <t>sum52-53</t>
  </si>
  <si>
    <t>sum54-55</t>
  </si>
  <si>
    <t>sum56-57</t>
  </si>
  <si>
    <t>sum58-59</t>
  </si>
  <si>
    <t>sum60-61</t>
  </si>
  <si>
    <t>sum62-69</t>
  </si>
  <si>
    <t>sum46-69</t>
  </si>
  <si>
    <t>sum1-69</t>
  </si>
  <si>
    <t>1-4</t>
  </si>
  <si>
    <t>5-11</t>
  </si>
  <si>
    <t>12-13</t>
  </si>
  <si>
    <t>1-13</t>
  </si>
  <si>
    <t>14-17</t>
  </si>
  <si>
    <t>18-21</t>
  </si>
  <si>
    <t>22-27</t>
  </si>
  <si>
    <t>28-31</t>
  </si>
  <si>
    <t>14-31</t>
  </si>
  <si>
    <t>32-36</t>
  </si>
  <si>
    <t>37-39</t>
  </si>
  <si>
    <t>40-41</t>
  </si>
  <si>
    <t>42-43</t>
  </si>
  <si>
    <t>44-45</t>
  </si>
  <si>
    <t>32-45</t>
  </si>
  <si>
    <t>46-51</t>
  </si>
  <si>
    <t>52-53</t>
  </si>
  <si>
    <t>54-55</t>
  </si>
  <si>
    <t>56-57</t>
  </si>
  <si>
    <t>58-59</t>
  </si>
  <si>
    <t>60-61</t>
  </si>
  <si>
    <t>62-69</t>
  </si>
  <si>
    <t>46-69</t>
  </si>
  <si>
    <t>1-69</t>
  </si>
  <si>
    <t>C-værdi</t>
  </si>
  <si>
    <t>antal</t>
  </si>
  <si>
    <t>Tid</t>
  </si>
  <si>
    <t>Mønstre</t>
  </si>
  <si>
    <t>Pos.syst.</t>
  </si>
  <si>
    <t>1. del</t>
  </si>
  <si>
    <t>Addit.</t>
  </si>
  <si>
    <t>Subtr.</t>
  </si>
  <si>
    <t>Multip.</t>
  </si>
  <si>
    <t>Divis.</t>
  </si>
  <si>
    <t>2. del</t>
  </si>
  <si>
    <t>Areal</t>
  </si>
  <si>
    <t>Måling</t>
  </si>
  <si>
    <t>Rummål</t>
  </si>
  <si>
    <t>former</t>
  </si>
  <si>
    <t>Stø. forh.</t>
  </si>
  <si>
    <t>3. del</t>
  </si>
  <si>
    <t>Diagr.</t>
  </si>
  <si>
    <t>Tilfæld.</t>
  </si>
  <si>
    <t>Oversl.</t>
  </si>
  <si>
    <t>Lommer.</t>
  </si>
  <si>
    <t>Sammenh.</t>
  </si>
  <si>
    <t>Hele tal</t>
  </si>
  <si>
    <t>Geom.</t>
  </si>
  <si>
    <t>4. del</t>
  </si>
  <si>
    <t>hele prøven</t>
  </si>
  <si>
    <t>gennemsnit %</t>
  </si>
  <si>
    <t>Gennemsnit %</t>
  </si>
  <si>
    <t>standard %</t>
  </si>
  <si>
    <t>Opgaver</t>
  </si>
  <si>
    <t>antal klasse</t>
  </si>
  <si>
    <t>klasse %</t>
  </si>
  <si>
    <t>Standard %</t>
  </si>
  <si>
    <t>C-værdier</t>
  </si>
  <si>
    <t>Emne</t>
  </si>
  <si>
    <r>
      <t xml:space="preserve">NYT: skriv kun 1 ved </t>
    </r>
    <r>
      <rPr>
        <b/>
        <u/>
        <sz val="11"/>
        <color rgb="FFFF0000"/>
        <rFont val="Calibri"/>
        <family val="2"/>
        <scheme val="minor"/>
      </rPr>
      <t>FORKERT</t>
    </r>
    <r>
      <rPr>
        <b/>
        <sz val="11"/>
        <color rgb="FFFF0000"/>
        <rFont val="Calibri"/>
        <family val="2"/>
        <scheme val="minor"/>
      </rPr>
      <t xml:space="preserve"> svar</t>
    </r>
  </si>
  <si>
    <t>Nr:</t>
  </si>
  <si>
    <t>Vælg skole</t>
  </si>
  <si>
    <t>Evalueringsark fælles evaluering MG 4</t>
  </si>
  <si>
    <t>C-værdierne kan groft oversættes således:</t>
  </si>
  <si>
    <t>C0-C2: tyder på alvorlige indlæringsvanskeligheder</t>
  </si>
  <si>
    <t>C3: stoffet er usikkert indlært</t>
  </si>
  <si>
    <t>C4: standpunktet under middel</t>
  </si>
  <si>
    <t>C5: standpunktet er middel</t>
  </si>
  <si>
    <t>C6: standpunktet er over middel</t>
  </si>
  <si>
    <t>C7-C10: stoffet er sikkert indlært</t>
  </si>
  <si>
    <t>Kig på fordelingen af +, o og -</t>
  </si>
  <si>
    <t>A. P. Møller Skolen</t>
  </si>
  <si>
    <t>Askfelt Danske Skole</t>
  </si>
  <si>
    <t>Bavnehøj-Skolen</t>
  </si>
  <si>
    <t>Bredsted Danske Skole</t>
  </si>
  <si>
    <t>Bøl-Strukstrup Danske Skole</t>
  </si>
  <si>
    <t>Cornelius Hansen-Skolen</t>
  </si>
  <si>
    <t>Duborg-Skolen</t>
  </si>
  <si>
    <t>Ejderskolen</t>
  </si>
  <si>
    <t>Gottorp-Skolen</t>
  </si>
  <si>
    <t>Gustav Johannsen-Skolen</t>
  </si>
  <si>
    <t>Hans Helgesen-Skolen</t>
  </si>
  <si>
    <t>Hanved Danske Skole</t>
  </si>
  <si>
    <t>Harreslev Danske Skole</t>
  </si>
  <si>
    <t>Hatlund-Langballe Danske Skole</t>
  </si>
  <si>
    <t>Hiort Lorenzen Skolen</t>
  </si>
  <si>
    <t>Husby Danske Skole</t>
  </si>
  <si>
    <t>Husum Danske Skole</t>
  </si>
  <si>
    <t>Jaruplund Danske Skole</t>
  </si>
  <si>
    <t>Jens Jessen-Skolen</t>
  </si>
  <si>
    <t>Jernved Danske Skole</t>
  </si>
  <si>
    <t>Jes Kruse-Skolen</t>
  </si>
  <si>
    <t>Jørgensby-Skolen</t>
  </si>
  <si>
    <t>Kaj Munk-Skolen</t>
  </si>
  <si>
    <t>Kobbermølle Danske Skole</t>
  </si>
  <si>
    <t>Ladelund Ungdomsskole</t>
  </si>
  <si>
    <t>Ladelund-Tinningsted Da. Skole</t>
  </si>
  <si>
    <t>Lyksborg Danske Skole</t>
  </si>
  <si>
    <t>Læk Danske Skole</t>
  </si>
  <si>
    <t>Medelby Danske Skole</t>
  </si>
  <si>
    <t>Nibøl Danske Skole</t>
  </si>
  <si>
    <t>Ny SIS Skole</t>
  </si>
  <si>
    <t>Oksevejens Skole</t>
  </si>
  <si>
    <t>Risby Danske Skole</t>
  </si>
  <si>
    <t>Risum Skole/risem Schölj</t>
  </si>
  <si>
    <t>Satrup Danske Skole</t>
  </si>
  <si>
    <t>Skovlund-Valsbøl Da. Skole</t>
  </si>
  <si>
    <t>Store Vi Danske Skole</t>
  </si>
  <si>
    <t>Sønder Brarup Danske Skole</t>
  </si>
  <si>
    <t>Sørup Danske Skole</t>
  </si>
  <si>
    <t>Treja Danske Skole</t>
  </si>
  <si>
    <t>Trene-Skolen</t>
  </si>
  <si>
    <t>Uffe-Skolen</t>
  </si>
  <si>
    <t>Vanderup Danske Skole</t>
  </si>
  <si>
    <t>Vesterland-Kejtum Danske Skole</t>
  </si>
  <si>
    <t>Vestermølle Danske Skole</t>
  </si>
  <si>
    <t>Vidingherreds Danske Skole</t>
  </si>
  <si>
    <t>Vyk Danske 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</si>
</sst>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0" fillId="0" borderId="5" xfId="0" applyBorder="1" applyProtection="1">
      <protection locked="0"/>
    </xf>
    <xf numFmtId="0" fontId="0" fillId="0" borderId="0" xfId="0" applyBorder="1"/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49" fontId="0" fillId="0" borderId="9" xfId="0" applyNumberFormat="1" applyBorder="1" applyAlignment="1" applyProtection="1">
      <alignment horizontal="center"/>
      <protection hidden="1"/>
    </xf>
    <xf numFmtId="49" fontId="1" fillId="0" borderId="10" xfId="0" applyNumberFormat="1" applyFont="1" applyBorder="1" applyAlignment="1" applyProtection="1">
      <alignment horizontal="center"/>
      <protection hidden="1"/>
    </xf>
    <xf numFmtId="49" fontId="1" fillId="0" borderId="11" xfId="0" applyNumberFormat="1" applyFont="1" applyBorder="1" applyAlignment="1" applyProtection="1">
      <alignment horizontal="center"/>
      <protection hidden="1"/>
    </xf>
    <xf numFmtId="49" fontId="1" fillId="0" borderId="12" xfId="0" applyNumberFormat="1" applyFont="1" applyBorder="1" applyAlignment="1" applyProtection="1">
      <alignment horizontal="center"/>
      <protection hidden="1"/>
    </xf>
    <xf numFmtId="49" fontId="1" fillId="0" borderId="5" xfId="0" applyNumberFormat="1" applyFont="1" applyBorder="1" applyAlignment="1" applyProtection="1">
      <alignment horizontal="center"/>
      <protection hidden="1"/>
    </xf>
    <xf numFmtId="49" fontId="1" fillId="0" borderId="8" xfId="0" applyNumberFormat="1" applyFont="1" applyBorder="1" applyAlignment="1" applyProtection="1">
      <alignment horizontal="center"/>
      <protection hidden="1"/>
    </xf>
    <xf numFmtId="49" fontId="1" fillId="0" borderId="9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49" fontId="0" fillId="0" borderId="19" xfId="0" applyNumberFormat="1" applyBorder="1" applyAlignment="1" applyProtection="1">
      <alignment horizontal="center"/>
      <protection hidden="1"/>
    </xf>
    <xf numFmtId="49" fontId="0" fillId="0" borderId="20" xfId="0" applyNumberForma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0" fillId="0" borderId="22" xfId="0" applyBorder="1" applyAlignment="1" applyProtection="1">
      <alignment horizontal="left"/>
      <protection hidden="1"/>
    </xf>
    <xf numFmtId="49" fontId="0" fillId="0" borderId="10" xfId="0" applyNumberFormat="1" applyBorder="1" applyAlignment="1" applyProtection="1">
      <alignment horizontal="center"/>
      <protection hidden="1"/>
    </xf>
    <xf numFmtId="49" fontId="0" fillId="0" borderId="11" xfId="0" applyNumberFormat="1" applyBorder="1" applyAlignment="1" applyProtection="1">
      <alignment horizontal="center"/>
      <protection hidden="1"/>
    </xf>
    <xf numFmtId="49" fontId="0" fillId="0" borderId="23" xfId="0" applyNumberFormat="1" applyBorder="1" applyAlignment="1" applyProtection="1">
      <alignment horizontal="center"/>
      <protection hidden="1"/>
    </xf>
    <xf numFmtId="49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0" fontId="0" fillId="0" borderId="26" xfId="0" applyBorder="1" applyAlignment="1" applyProtection="1">
      <alignment horizontal="left"/>
      <protection hidden="1"/>
    </xf>
    <xf numFmtId="49" fontId="0" fillId="0" borderId="12" xfId="0" applyNumberFormat="1" applyBorder="1" applyAlignment="1" applyProtection="1">
      <alignment horizontal="center"/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49" fontId="0" fillId="0" borderId="27" xfId="0" applyNumberFormat="1" applyBorder="1" applyAlignment="1" applyProtection="1">
      <alignment horizontal="center"/>
      <protection hidden="1"/>
    </xf>
    <xf numFmtId="49" fontId="0" fillId="0" borderId="28" xfId="0" applyNumberForma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29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1" fontId="0" fillId="0" borderId="33" xfId="0" applyNumberForma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34" xfId="0" applyBorder="1"/>
    <xf numFmtId="49" fontId="1" fillId="0" borderId="0" xfId="0" applyNumberFormat="1" applyFont="1" applyProtection="1">
      <protection hidden="1"/>
    </xf>
    <xf numFmtId="0" fontId="1" fillId="0" borderId="0" xfId="0" applyFont="1" applyFill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Fill="1" applyBorder="1" applyProtection="1">
      <protection hidden="1"/>
    </xf>
    <xf numFmtId="0" fontId="1" fillId="0" borderId="0" xfId="0" applyFont="1"/>
    <xf numFmtId="0" fontId="0" fillId="0" borderId="5" xfId="0" applyBorder="1"/>
    <xf numFmtId="0" fontId="0" fillId="0" borderId="0" xfId="0" applyBorder="1" applyProtection="1">
      <protection locked="0"/>
    </xf>
    <xf numFmtId="0" fontId="0" fillId="0" borderId="0" xfId="0" applyFont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Protection="1">
      <protection hidden="1"/>
    </xf>
    <xf numFmtId="0" fontId="0" fillId="0" borderId="36" xfId="0" applyBorder="1" applyProtection="1">
      <protection hidden="1"/>
    </xf>
    <xf numFmtId="0" fontId="0" fillId="0" borderId="39" xfId="0" applyBorder="1" applyProtection="1">
      <protection hidden="1"/>
    </xf>
    <xf numFmtId="0" fontId="1" fillId="4" borderId="4" xfId="0" applyFont="1" applyFill="1" applyBorder="1"/>
    <xf numFmtId="0" fontId="1" fillId="0" borderId="4" xfId="0" applyFont="1" applyBorder="1" applyProtection="1">
      <protection hidden="1"/>
    </xf>
    <xf numFmtId="1" fontId="0" fillId="0" borderId="0" xfId="0" quotePrefix="1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Font="1"/>
    <xf numFmtId="0" fontId="0" fillId="0" borderId="0" xfId="0" applyFont="1" applyFill="1"/>
    <xf numFmtId="0" fontId="1" fillId="0" borderId="0" xfId="0" applyFont="1" applyFill="1"/>
    <xf numFmtId="49" fontId="1" fillId="0" borderId="0" xfId="0" applyNumberFormat="1" applyFont="1" applyFill="1" applyProtection="1">
      <protection hidden="1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37330564611784E-2"/>
          <c:y val="7.4548702245552642E-2"/>
          <c:w val="0.91356717492419137"/>
          <c:h val="0.8326195683872849"/>
        </c:manualLayout>
      </c:layout>
      <c:barChart>
        <c:barDir val="col"/>
        <c:grouping val="clustered"/>
        <c:varyColors val="0"/>
        <c:ser>
          <c:idx val="1"/>
          <c:order val="0"/>
          <c:tx>
            <c:v>klasse %</c:v>
          </c:tx>
          <c:invertIfNegative val="0"/>
          <c:cat>
            <c:numRef>
              <c:f>'resultater klasse'!$B$2:$BR$2</c:f>
              <c:numCache>
                <c:formatCode>General</c:formatCode>
                <c:ptCount val="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</c:numCache>
            </c:numRef>
          </c:cat>
          <c:val>
            <c:numRef>
              <c:f>'resultater klasse'!$B$3:$BR$3</c:f>
              <c:numCache>
                <c:formatCode>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C-476D-9898-971E5EDEC2DF}"/>
            </c:ext>
          </c:extLst>
        </c:ser>
        <c:ser>
          <c:idx val="2"/>
          <c:order val="1"/>
          <c:tx>
            <c:strRef>
              <c:f>'resultater klasse'!$A$4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klasse'!$B$2:$BR$2</c:f>
              <c:numCache>
                <c:formatCode>General</c:formatCode>
                <c:ptCount val="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</c:numCache>
            </c:numRef>
          </c:cat>
          <c:val>
            <c:numRef>
              <c:f>'resultater klasse'!$B$4:$BR$4</c:f>
              <c:numCache>
                <c:formatCode>General</c:formatCode>
                <c:ptCount val="69"/>
                <c:pt idx="0">
                  <c:v>86</c:v>
                </c:pt>
                <c:pt idx="1">
                  <c:v>98</c:v>
                </c:pt>
                <c:pt idx="2">
                  <c:v>99</c:v>
                </c:pt>
                <c:pt idx="3">
                  <c:v>98</c:v>
                </c:pt>
                <c:pt idx="4">
                  <c:v>93</c:v>
                </c:pt>
                <c:pt idx="5">
                  <c:v>91</c:v>
                </c:pt>
                <c:pt idx="6">
                  <c:v>90</c:v>
                </c:pt>
                <c:pt idx="7">
                  <c:v>67</c:v>
                </c:pt>
                <c:pt idx="8">
                  <c:v>58</c:v>
                </c:pt>
                <c:pt idx="9">
                  <c:v>61</c:v>
                </c:pt>
                <c:pt idx="10">
                  <c:v>84</c:v>
                </c:pt>
                <c:pt idx="11">
                  <c:v>85</c:v>
                </c:pt>
                <c:pt idx="12">
                  <c:v>26</c:v>
                </c:pt>
                <c:pt idx="13">
                  <c:v>82</c:v>
                </c:pt>
                <c:pt idx="14">
                  <c:v>97</c:v>
                </c:pt>
                <c:pt idx="15">
                  <c:v>91</c:v>
                </c:pt>
                <c:pt idx="16">
                  <c:v>24</c:v>
                </c:pt>
                <c:pt idx="17">
                  <c:v>83</c:v>
                </c:pt>
                <c:pt idx="18">
                  <c:v>77</c:v>
                </c:pt>
                <c:pt idx="19">
                  <c:v>72</c:v>
                </c:pt>
                <c:pt idx="20">
                  <c:v>41</c:v>
                </c:pt>
                <c:pt idx="21">
                  <c:v>99</c:v>
                </c:pt>
                <c:pt idx="22">
                  <c:v>83</c:v>
                </c:pt>
                <c:pt idx="23">
                  <c:v>90</c:v>
                </c:pt>
                <c:pt idx="24">
                  <c:v>84</c:v>
                </c:pt>
                <c:pt idx="25">
                  <c:v>63</c:v>
                </c:pt>
                <c:pt idx="26">
                  <c:v>29</c:v>
                </c:pt>
                <c:pt idx="27">
                  <c:v>64</c:v>
                </c:pt>
                <c:pt idx="28">
                  <c:v>48</c:v>
                </c:pt>
                <c:pt idx="29">
                  <c:v>59</c:v>
                </c:pt>
                <c:pt idx="30">
                  <c:v>66</c:v>
                </c:pt>
                <c:pt idx="31">
                  <c:v>78</c:v>
                </c:pt>
                <c:pt idx="32">
                  <c:v>38</c:v>
                </c:pt>
                <c:pt idx="33">
                  <c:v>40</c:v>
                </c:pt>
                <c:pt idx="34">
                  <c:v>83</c:v>
                </c:pt>
                <c:pt idx="35">
                  <c:v>39</c:v>
                </c:pt>
                <c:pt idx="36">
                  <c:v>37</c:v>
                </c:pt>
                <c:pt idx="37">
                  <c:v>57</c:v>
                </c:pt>
                <c:pt idx="38">
                  <c:v>53</c:v>
                </c:pt>
                <c:pt idx="39">
                  <c:v>25</c:v>
                </c:pt>
                <c:pt idx="40">
                  <c:v>53</c:v>
                </c:pt>
                <c:pt idx="41">
                  <c:v>45</c:v>
                </c:pt>
                <c:pt idx="42">
                  <c:v>78</c:v>
                </c:pt>
                <c:pt idx="43">
                  <c:v>93</c:v>
                </c:pt>
                <c:pt idx="44">
                  <c:v>76</c:v>
                </c:pt>
                <c:pt idx="45">
                  <c:v>81</c:v>
                </c:pt>
                <c:pt idx="46">
                  <c:v>86</c:v>
                </c:pt>
                <c:pt idx="47">
                  <c:v>31</c:v>
                </c:pt>
                <c:pt idx="48">
                  <c:v>81</c:v>
                </c:pt>
                <c:pt idx="49">
                  <c:v>87</c:v>
                </c:pt>
                <c:pt idx="50">
                  <c:v>68</c:v>
                </c:pt>
                <c:pt idx="51">
                  <c:v>85</c:v>
                </c:pt>
                <c:pt idx="52">
                  <c:v>21</c:v>
                </c:pt>
                <c:pt idx="53">
                  <c:v>83</c:v>
                </c:pt>
                <c:pt idx="54">
                  <c:v>41</c:v>
                </c:pt>
                <c:pt idx="55">
                  <c:v>85</c:v>
                </c:pt>
                <c:pt idx="56">
                  <c:v>83</c:v>
                </c:pt>
                <c:pt idx="57">
                  <c:v>82</c:v>
                </c:pt>
                <c:pt idx="58">
                  <c:v>57</c:v>
                </c:pt>
                <c:pt idx="59">
                  <c:v>84</c:v>
                </c:pt>
                <c:pt idx="60">
                  <c:v>78</c:v>
                </c:pt>
                <c:pt idx="61">
                  <c:v>56</c:v>
                </c:pt>
                <c:pt idx="62">
                  <c:v>24</c:v>
                </c:pt>
                <c:pt idx="63">
                  <c:v>62</c:v>
                </c:pt>
                <c:pt idx="64">
                  <c:v>87</c:v>
                </c:pt>
                <c:pt idx="65">
                  <c:v>72</c:v>
                </c:pt>
                <c:pt idx="66">
                  <c:v>64</c:v>
                </c:pt>
                <c:pt idx="67">
                  <c:v>82</c:v>
                </c:pt>
                <c:pt idx="6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C-476D-9898-971E5EDE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683456"/>
        <c:axId val="323684992"/>
      </c:barChart>
      <c:catAx>
        <c:axId val="3236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3684992"/>
        <c:crosses val="autoZero"/>
        <c:auto val="1"/>
        <c:lblAlgn val="ctr"/>
        <c:lblOffset val="100"/>
        <c:noMultiLvlLbl val="0"/>
      </c:catAx>
      <c:valAx>
        <c:axId val="3236849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2368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809636890626757"/>
          <c:y val="0.41628277434178862"/>
          <c:w val="6.1903631093732314E-2"/>
          <c:h val="0.167434451316422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klasse'!$A$26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klasse'!$B$26:$L$26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6-4F54-B840-BB9CEBCA8F42}"/>
            </c:ext>
          </c:extLst>
        </c:ser>
        <c:ser>
          <c:idx val="1"/>
          <c:order val="1"/>
          <c:tx>
            <c:strRef>
              <c:f>'resultater klasse'!$A$27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klasse'!$B$27:$L$27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6-4F54-B840-BB9CEBCA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735552"/>
        <c:axId val="323737088"/>
      </c:barChart>
      <c:catAx>
        <c:axId val="3237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3737088"/>
        <c:crosses val="autoZero"/>
        <c:auto val="1"/>
        <c:lblAlgn val="ctr"/>
        <c:lblOffset val="100"/>
        <c:noMultiLvlLbl val="0"/>
      </c:catAx>
      <c:valAx>
        <c:axId val="3237370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2373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9525</xdr:rowOff>
    </xdr:from>
    <xdr:to>
      <xdr:col>65</xdr:col>
      <xdr:colOff>171450</xdr:colOff>
      <xdr:row>20</xdr:row>
      <xdr:rowOff>95250</xdr:rowOff>
    </xdr:to>
    <xdr:graphicFrame macro="">
      <xdr:nvGraphicFramePr>
        <xdr:cNvPr id="3109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21</xdr:row>
      <xdr:rowOff>152400</xdr:rowOff>
    </xdr:from>
    <xdr:to>
      <xdr:col>38</xdr:col>
      <xdr:colOff>219075</xdr:colOff>
      <xdr:row>36</xdr:row>
      <xdr:rowOff>19050</xdr:rowOff>
    </xdr:to>
    <xdr:graphicFrame macro="">
      <xdr:nvGraphicFramePr>
        <xdr:cNvPr id="311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B1:DU39"/>
  <sheetViews>
    <sheetView tabSelected="1" zoomScale="80" zoomScaleNormal="80" workbookViewId="0">
      <selection activeCell="E4" sqref="E4:P4"/>
    </sheetView>
  </sheetViews>
  <sheetFormatPr defaultRowHeight="15" x14ac:dyDescent="0.25"/>
  <cols>
    <col min="1" max="1" width="2.42578125" customWidth="1"/>
    <col min="2" max="2" width="4.42578125" customWidth="1"/>
    <col min="3" max="3" width="8.5703125" customWidth="1"/>
    <col min="4" max="4" width="2.7109375" customWidth="1"/>
    <col min="5" max="73" width="3.7109375" customWidth="1"/>
    <col min="99" max="122" width="5.7109375" customWidth="1"/>
    <col min="123" max="124" width="2.85546875" customWidth="1"/>
  </cols>
  <sheetData>
    <row r="1" spans="2:125" ht="15.75" thickBot="1" x14ac:dyDescent="0.3"/>
    <row r="2" spans="2:125" ht="15.75" thickBot="1" x14ac:dyDescent="0.3">
      <c r="C2" t="s">
        <v>91</v>
      </c>
      <c r="S2" s="78" t="s">
        <v>88</v>
      </c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2:125" x14ac:dyDescent="0.25">
      <c r="C3" t="s">
        <v>89</v>
      </c>
      <c r="E3" s="81">
        <v>245</v>
      </c>
      <c r="F3" s="81"/>
      <c r="G3" s="81"/>
      <c r="DD3" s="1"/>
    </row>
    <row r="4" spans="2:125" x14ac:dyDescent="0.25">
      <c r="C4" t="s">
        <v>0</v>
      </c>
      <c r="D4" s="62"/>
      <c r="E4" s="82" t="s">
        <v>90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t="s">
        <v>1</v>
      </c>
      <c r="T4" s="76"/>
      <c r="U4" s="85"/>
      <c r="V4" s="85"/>
      <c r="W4" s="77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3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</row>
    <row r="5" spans="2:125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3</v>
      </c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60">
        <v>4</v>
      </c>
      <c r="BW5" s="60">
        <v>7</v>
      </c>
      <c r="BX5" s="60">
        <v>2</v>
      </c>
      <c r="BY5" s="60"/>
      <c r="BZ5" s="60">
        <v>4</v>
      </c>
      <c r="CA5" s="60">
        <v>4</v>
      </c>
      <c r="CB5" s="60">
        <v>6</v>
      </c>
      <c r="CC5" s="60">
        <v>4</v>
      </c>
      <c r="CD5" s="60"/>
      <c r="CE5" s="60">
        <v>5</v>
      </c>
      <c r="CF5" s="60">
        <v>3</v>
      </c>
      <c r="CG5" s="60">
        <v>2</v>
      </c>
      <c r="CH5" s="60">
        <v>2</v>
      </c>
      <c r="CI5" s="60">
        <v>2</v>
      </c>
      <c r="CJ5" s="60"/>
      <c r="CK5" s="60">
        <v>6</v>
      </c>
      <c r="CL5" s="60">
        <v>2</v>
      </c>
      <c r="CM5" s="60">
        <v>2</v>
      </c>
      <c r="CN5" s="60">
        <v>2</v>
      </c>
      <c r="CO5" s="60">
        <v>2</v>
      </c>
      <c r="CP5" s="60">
        <v>2</v>
      </c>
      <c r="CQ5" s="60">
        <v>8</v>
      </c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74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</row>
    <row r="6" spans="2:125" x14ac:dyDescent="0.25">
      <c r="B6" s="40"/>
      <c r="C6" s="41"/>
      <c r="D6" s="41"/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  <c r="M6" s="42">
        <v>9</v>
      </c>
      <c r="N6" s="42">
        <v>10</v>
      </c>
      <c r="O6" s="42">
        <v>11</v>
      </c>
      <c r="P6" s="42">
        <v>12</v>
      </c>
      <c r="Q6" s="42">
        <v>13</v>
      </c>
      <c r="R6" s="42">
        <v>14</v>
      </c>
      <c r="S6" s="42">
        <v>15</v>
      </c>
      <c r="T6" s="42">
        <v>16</v>
      </c>
      <c r="U6" s="42">
        <v>17</v>
      </c>
      <c r="V6" s="42">
        <v>18</v>
      </c>
      <c r="W6" s="42">
        <v>19</v>
      </c>
      <c r="X6" s="42">
        <v>20</v>
      </c>
      <c r="Y6" s="42">
        <v>21</v>
      </c>
      <c r="Z6" s="42">
        <v>22</v>
      </c>
      <c r="AA6" s="42">
        <v>23</v>
      </c>
      <c r="AB6" s="42">
        <v>24</v>
      </c>
      <c r="AC6" s="42">
        <v>25</v>
      </c>
      <c r="AD6" s="42">
        <v>26</v>
      </c>
      <c r="AE6" s="42">
        <v>27</v>
      </c>
      <c r="AF6" s="42">
        <v>28</v>
      </c>
      <c r="AG6" s="42">
        <v>29</v>
      </c>
      <c r="AH6" s="42">
        <v>30</v>
      </c>
      <c r="AI6" s="42">
        <v>31</v>
      </c>
      <c r="AJ6" s="42">
        <v>32</v>
      </c>
      <c r="AK6" s="42">
        <v>33</v>
      </c>
      <c r="AL6" s="42">
        <v>34</v>
      </c>
      <c r="AM6" s="42">
        <v>35</v>
      </c>
      <c r="AN6" s="42">
        <v>36</v>
      </c>
      <c r="AO6" s="42">
        <v>37</v>
      </c>
      <c r="AP6" s="42">
        <v>38</v>
      </c>
      <c r="AQ6" s="42">
        <v>39</v>
      </c>
      <c r="AR6" s="42">
        <v>40</v>
      </c>
      <c r="AS6" s="42">
        <v>41</v>
      </c>
      <c r="AT6" s="42">
        <v>42</v>
      </c>
      <c r="AU6" s="42">
        <v>43</v>
      </c>
      <c r="AV6" s="42">
        <v>44</v>
      </c>
      <c r="AW6" s="42">
        <v>45</v>
      </c>
      <c r="AX6" s="42">
        <v>46</v>
      </c>
      <c r="AY6" s="42">
        <v>47</v>
      </c>
      <c r="AZ6" s="42">
        <v>48</v>
      </c>
      <c r="BA6" s="42">
        <v>49</v>
      </c>
      <c r="BB6" s="42">
        <v>50</v>
      </c>
      <c r="BC6" s="42">
        <v>51</v>
      </c>
      <c r="BD6" s="42">
        <v>52</v>
      </c>
      <c r="BE6" s="42">
        <v>53</v>
      </c>
      <c r="BF6" s="42">
        <v>54</v>
      </c>
      <c r="BG6" s="42">
        <v>55</v>
      </c>
      <c r="BH6" s="42">
        <v>56</v>
      </c>
      <c r="BI6" s="42">
        <v>57</v>
      </c>
      <c r="BJ6" s="42">
        <v>58</v>
      </c>
      <c r="BK6" s="42">
        <v>59</v>
      </c>
      <c r="BL6" s="42">
        <v>60</v>
      </c>
      <c r="BM6" s="42">
        <v>61</v>
      </c>
      <c r="BN6" s="42">
        <v>62</v>
      </c>
      <c r="BO6" s="42">
        <v>63</v>
      </c>
      <c r="BP6" s="42">
        <v>64</v>
      </c>
      <c r="BQ6" s="42">
        <v>65</v>
      </c>
      <c r="BR6" s="42">
        <v>66</v>
      </c>
      <c r="BS6" s="42">
        <v>67</v>
      </c>
      <c r="BT6" s="42">
        <v>68</v>
      </c>
      <c r="BU6" s="42">
        <v>69</v>
      </c>
      <c r="BV6" s="15" t="s">
        <v>7</v>
      </c>
      <c r="BW6" s="15" t="s">
        <v>8</v>
      </c>
      <c r="BX6" s="15" t="s">
        <v>9</v>
      </c>
      <c r="BY6" s="15" t="s">
        <v>5</v>
      </c>
      <c r="BZ6" s="15" t="s">
        <v>6</v>
      </c>
      <c r="CA6" s="15" t="s">
        <v>10</v>
      </c>
      <c r="CB6" s="15" t="s">
        <v>11</v>
      </c>
      <c r="CC6" s="15" t="s">
        <v>12</v>
      </c>
      <c r="CD6" s="15" t="s">
        <v>13</v>
      </c>
      <c r="CE6" s="15" t="s">
        <v>14</v>
      </c>
      <c r="CF6" s="15" t="s">
        <v>15</v>
      </c>
      <c r="CG6" s="15" t="s">
        <v>16</v>
      </c>
      <c r="CH6" s="15" t="s">
        <v>17</v>
      </c>
      <c r="CI6" s="15" t="s">
        <v>18</v>
      </c>
      <c r="CJ6" s="15" t="s">
        <v>19</v>
      </c>
      <c r="CK6" s="15" t="s">
        <v>20</v>
      </c>
      <c r="CL6" s="15" t="s">
        <v>21</v>
      </c>
      <c r="CM6" s="15" t="s">
        <v>22</v>
      </c>
      <c r="CN6" s="15" t="s">
        <v>23</v>
      </c>
      <c r="CO6" s="15" t="s">
        <v>24</v>
      </c>
      <c r="CP6" s="15" t="s">
        <v>25</v>
      </c>
      <c r="CQ6" s="15" t="s">
        <v>26</v>
      </c>
      <c r="CR6" s="15" t="s">
        <v>27</v>
      </c>
      <c r="CS6" s="15" t="s">
        <v>28</v>
      </c>
      <c r="CT6" s="15"/>
      <c r="CU6" s="50" t="s">
        <v>29</v>
      </c>
      <c r="CV6" s="50" t="s">
        <v>30</v>
      </c>
      <c r="CW6" s="50" t="s">
        <v>31</v>
      </c>
      <c r="CX6" s="50" t="s">
        <v>32</v>
      </c>
      <c r="CY6" s="50" t="s">
        <v>33</v>
      </c>
      <c r="CZ6" s="50" t="s">
        <v>34</v>
      </c>
      <c r="DA6" s="50" t="s">
        <v>35</v>
      </c>
      <c r="DB6" s="50" t="s">
        <v>36</v>
      </c>
      <c r="DC6" s="50" t="s">
        <v>37</v>
      </c>
      <c r="DD6" s="75" t="s">
        <v>38</v>
      </c>
      <c r="DE6" s="50" t="s">
        <v>39</v>
      </c>
      <c r="DF6" s="50" t="s">
        <v>40</v>
      </c>
      <c r="DG6" s="50" t="s">
        <v>41</v>
      </c>
      <c r="DH6" s="50" t="s">
        <v>42</v>
      </c>
      <c r="DI6" s="50" t="s">
        <v>43</v>
      </c>
      <c r="DJ6" s="50" t="s">
        <v>44</v>
      </c>
      <c r="DK6" s="50" t="s">
        <v>45</v>
      </c>
      <c r="DL6" s="50" t="s">
        <v>46</v>
      </c>
      <c r="DM6" s="50" t="s">
        <v>47</v>
      </c>
      <c r="DN6" s="50" t="s">
        <v>48</v>
      </c>
      <c r="DO6" s="50" t="s">
        <v>49</v>
      </c>
      <c r="DP6" s="50" t="s">
        <v>50</v>
      </c>
      <c r="DQ6" s="50" t="s">
        <v>51</v>
      </c>
      <c r="DR6" s="50" t="s">
        <v>52</v>
      </c>
      <c r="DS6" s="15"/>
      <c r="DT6" s="50"/>
      <c r="DU6" s="50" t="s">
        <v>53</v>
      </c>
    </row>
    <row r="7" spans="2:125" x14ac:dyDescent="0.25">
      <c r="B7" s="76"/>
      <c r="C7" s="77"/>
      <c r="D7" s="68">
        <f>IF(B7&lt;&gt;"",1,0)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15">
        <f>IF(B7&lt;&gt;"",4-SUM(E7:H7),0)</f>
        <v>0</v>
      </c>
      <c r="BW7" s="15">
        <f>IF(B7&lt;&gt;"",$BW$5-SUM(I7:O7),0)</f>
        <v>0</v>
      </c>
      <c r="BX7" s="15">
        <f>IF(B7&lt;&gt;"",BX$5-SUM(P7:Q7),0)</f>
        <v>0</v>
      </c>
      <c r="BY7" s="15">
        <f>SUM(BV7:BX7)</f>
        <v>0</v>
      </c>
      <c r="BZ7" s="15">
        <f>IF(B7&lt;&gt;"",BZ$5-SUM(R7:U7),0)</f>
        <v>0</v>
      </c>
      <c r="CA7" s="15">
        <f>IF(B7&lt;&gt;"",CA$5-SUM(V7:Y7),0)</f>
        <v>0</v>
      </c>
      <c r="CB7" s="15">
        <f>IF(B7&lt;&gt;"",CB$5-SUM(Z7:AE7),0)</f>
        <v>0</v>
      </c>
      <c r="CC7" s="15">
        <f>IF(B7&lt;&gt;"",CC$5-SUM(AF7:AI7),0)</f>
        <v>0</v>
      </c>
      <c r="CD7" s="15">
        <f>SUM(BZ7:CC7)</f>
        <v>0</v>
      </c>
      <c r="CE7" s="15">
        <f>IF(B7&lt;&gt;"",CE$5-SUM(AJ7:AN7),0)</f>
        <v>0</v>
      </c>
      <c r="CF7" s="15">
        <f>IF(B7&lt;&gt;"",CF$5-SUM(AO7:AQ7),0)</f>
        <v>0</v>
      </c>
      <c r="CG7" s="15">
        <f>IF(B7&lt;&gt;"",CG$5-SUM(AR7:AS7),0)</f>
        <v>0</v>
      </c>
      <c r="CH7" s="15">
        <f>IF(B7&lt;&gt;"",CH$5-SUM(AT7:AU7),0)</f>
        <v>0</v>
      </c>
      <c r="CI7" s="15">
        <f>IF(B7&lt;&gt;"",CI$5-SUM(AV7:AW7),0)</f>
        <v>0</v>
      </c>
      <c r="CJ7" s="15">
        <f>SUM(CE7:CI7)</f>
        <v>0</v>
      </c>
      <c r="CK7" s="15">
        <f>IF(B7&lt;&gt;"",CK$5-SUM(AX7:BC7),0)</f>
        <v>0</v>
      </c>
      <c r="CL7" s="15">
        <f>IF(B7&lt;&gt;"",CL$5-SUM(BD7:BE7),0)</f>
        <v>0</v>
      </c>
      <c r="CM7" s="15">
        <f>IF(B7&lt;&gt;"",CM$5-SUM(BF7:BG7),0)</f>
        <v>0</v>
      </c>
      <c r="CN7" s="15">
        <f>IF(B7&lt;&gt;"",CN$5-SUM(BH7:BI7),0)</f>
        <v>0</v>
      </c>
      <c r="CO7" s="15">
        <f>IF(B7&lt;&gt;"",CO$5-SUM(BJ7:BK7),0)</f>
        <v>0</v>
      </c>
      <c r="CP7" s="15">
        <f>IF(B7&lt;&gt;"",CP$5-SUM(BL7:BM7),0)</f>
        <v>0</v>
      </c>
      <c r="CQ7" s="15">
        <f>IF(B7&lt;&gt;"",CQ$5-SUM(BN7:BU7),0)</f>
        <v>0</v>
      </c>
      <c r="CR7" s="15">
        <f>SUM(CK7:CQ7)</f>
        <v>0</v>
      </c>
      <c r="CS7" s="15">
        <f>BY7+CD7+CJ7+CR7</f>
        <v>0</v>
      </c>
      <c r="CT7" s="15"/>
      <c r="CU7" s="15" t="str">
        <f>IF(BV7&gt;3,"+","o/-")</f>
        <v>o/-</v>
      </c>
      <c r="CV7" s="15" t="str">
        <f>IF(BW7&gt;3,"+",IF(BW7&gt;2,"o","-"))</f>
        <v>-</v>
      </c>
      <c r="CW7" s="15" t="str">
        <f>IF(BX7&gt;1,"+",IF(BX7&gt;0,"o","-"))</f>
        <v>-</v>
      </c>
      <c r="CX7" s="15" t="str">
        <f>IF(BY7&gt;8,"+",IF(BY7&gt;6,"o","-"))</f>
        <v>-</v>
      </c>
      <c r="CY7" s="15" t="str">
        <f>IF(BZ7&gt;2,"+",IF(BZ7&gt;1,"o","-"))</f>
        <v>-</v>
      </c>
      <c r="CZ7" s="15" t="str">
        <f>IF(CA7&gt;2,"+",IF(CA7&gt;1,"o","-"))</f>
        <v>-</v>
      </c>
      <c r="DA7" s="15" t="str">
        <f>IF(CB7&gt;4,"+",IF(CB7&gt;2,"o","-"))</f>
        <v>-</v>
      </c>
      <c r="DB7" s="15" t="str">
        <f>IF(CC7&gt;1,"+",IF(CC7&gt;0,"o","-"))</f>
        <v>-</v>
      </c>
      <c r="DC7" s="15" t="str">
        <f>IF(CD7&gt;9,"+",IF(CD7&gt;7,"o","-"))</f>
        <v>-</v>
      </c>
      <c r="DD7" s="51" t="str">
        <f>IF(CE7&gt;2,"+",IF(CE7&gt;1,"o","-"))</f>
        <v>-</v>
      </c>
      <c r="DE7" s="51" t="str">
        <f>IF(CF7&gt;1,"+",IF(CF7&gt;0,"o","-"))</f>
        <v>-</v>
      </c>
      <c r="DF7" s="15" t="str">
        <f>IF(CG7&gt;0,"+","o/-")</f>
        <v>o/-</v>
      </c>
      <c r="DG7" s="51" t="str">
        <f>IF(CH7&gt;1,"+",IF(CH7&gt;0,"o","-"))</f>
        <v>-</v>
      </c>
      <c r="DH7" s="51" t="str">
        <f>IF(CI7&gt;1,"+",IF(CI7&gt;0,"o","-"))</f>
        <v>-</v>
      </c>
      <c r="DI7" s="15" t="str">
        <f>IF(CJ7&gt;7,"+",IF(CJ7&gt;4,"o","-"))</f>
        <v>-</v>
      </c>
      <c r="DJ7" s="15" t="str">
        <f>IF(CK7&gt;3,"+",IF(CK7&gt;2,"o","-"))</f>
        <v>-</v>
      </c>
      <c r="DK7" s="15" t="str">
        <f>IF(CL7&gt;1,"+",IF(CL7&gt;0,"o","-"))</f>
        <v>-</v>
      </c>
      <c r="DL7" s="15" t="str">
        <f>IF(CM7&gt;1,"+",IF(CM7&gt;0,"o","-"))</f>
        <v>-</v>
      </c>
      <c r="DM7" s="15" t="str">
        <f>IF(CN7&gt;1,"+","o/-")</f>
        <v>o/-</v>
      </c>
      <c r="DN7" s="15" t="str">
        <f>IF(CO7&gt;1,"+",IF(CO7&gt;0,"o","-"))</f>
        <v>-</v>
      </c>
      <c r="DO7" s="15" t="str">
        <f>IF(CP7&gt;1,"+",IF(CP7&gt;0,"o","-"))</f>
        <v>-</v>
      </c>
      <c r="DP7" s="15" t="str">
        <f>IF(CQ7&gt;5,"+",IF(CQ7&gt;3,"o","-"))</f>
        <v>-</v>
      </c>
      <c r="DQ7" s="15" t="str">
        <f>IF(CR7&gt;14,"+",IF(CR7&gt;11,"o","-"))</f>
        <v>-</v>
      </c>
      <c r="DR7" s="15" t="str">
        <f>IF(CS7&gt;40,"+",IF(CS7&gt;31,"o","-"))</f>
        <v>-</v>
      </c>
      <c r="DS7" s="15" t="str">
        <f>IF(CS7&gt;66,"10",IF(CS7&gt;63,"9",IF(CS7&gt;59,"8",IF(CS7&gt;55,"7",IF(CS7&gt;50,"6",IF(CS7&gt;46,"5",IF(CS7&gt;41,"4",IF(CS7&gt;36,"3","0"))))))))</f>
        <v>0</v>
      </c>
      <c r="DT7" s="15" t="str">
        <f>IF(CS7&gt;30,"2",IF(CS7&gt;23,"1",IF(CS7&gt;0,"0","-")))</f>
        <v>-</v>
      </c>
      <c r="DU7" s="15" t="str">
        <f>IF(CS7&gt;36,DS7,DT7)</f>
        <v>-</v>
      </c>
    </row>
    <row r="8" spans="2:125" x14ac:dyDescent="0.25">
      <c r="B8" s="76"/>
      <c r="C8" s="77"/>
      <c r="D8" s="68">
        <f t="shared" ref="D8:D34" si="0">IF(B8&lt;&gt;"",1,0)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15">
        <f t="shared" ref="BV8:BV34" si="1">IF(B8&lt;&gt;"",4-SUM(E8:H8),0)</f>
        <v>0</v>
      </c>
      <c r="BW8" s="15">
        <f t="shared" ref="BW8:BW34" si="2">IF(B8&lt;&gt;"",$BW$5-SUM(I8:O8),0)</f>
        <v>0</v>
      </c>
      <c r="BX8" s="15">
        <f t="shared" ref="BX8:BX34" si="3">IF(B8&lt;&gt;"",BX$5-SUM(P8:Q8),0)</f>
        <v>0</v>
      </c>
      <c r="BY8" s="15">
        <f t="shared" ref="BY8:BY34" si="4">SUM(BV8:BX8)</f>
        <v>0</v>
      </c>
      <c r="BZ8" s="15">
        <f t="shared" ref="BZ8:BZ34" si="5">IF(B8&lt;&gt;"",BZ$5-SUM(R8:U8),0)</f>
        <v>0</v>
      </c>
      <c r="CA8" s="15">
        <f t="shared" ref="CA8:CA34" si="6">IF(B8&lt;&gt;"",CA$5-SUM(V8:Y8),0)</f>
        <v>0</v>
      </c>
      <c r="CB8" s="15">
        <f t="shared" ref="CB8:CB34" si="7">IF(B8&lt;&gt;"",CB$5-SUM(Z8:AE8),0)</f>
        <v>0</v>
      </c>
      <c r="CC8" s="15">
        <f t="shared" ref="CC8:CC34" si="8">IF(B8&lt;&gt;"",CC$5-SUM(AF8:AI8),0)</f>
        <v>0</v>
      </c>
      <c r="CD8" s="15">
        <f t="shared" ref="CD8:CD34" si="9">SUM(BZ8:CC8)</f>
        <v>0</v>
      </c>
      <c r="CE8" s="15">
        <f t="shared" ref="CE8:CE34" si="10">IF(B8&lt;&gt;"",CE$5-SUM(AJ8:AN8),0)</f>
        <v>0</v>
      </c>
      <c r="CF8" s="15">
        <f t="shared" ref="CF8:CF34" si="11">IF(B8&lt;&gt;"",CF$5-SUM(AO8:AQ8),0)</f>
        <v>0</v>
      </c>
      <c r="CG8" s="15">
        <f t="shared" ref="CG8:CG34" si="12">IF(B8&lt;&gt;"",CG$5-SUM(AR8:AS8),0)</f>
        <v>0</v>
      </c>
      <c r="CH8" s="15">
        <f t="shared" ref="CH8:CH34" si="13">IF(B8&lt;&gt;"",CH$5-SUM(AT8:AU8),0)</f>
        <v>0</v>
      </c>
      <c r="CI8" s="15">
        <f t="shared" ref="CI8:CI34" si="14">IF(B8&lt;&gt;"",CI$5-SUM(AV8:AW8),0)</f>
        <v>0</v>
      </c>
      <c r="CJ8" s="15">
        <f t="shared" ref="CJ8:CJ34" si="15">SUM(CE8:CI8)</f>
        <v>0</v>
      </c>
      <c r="CK8" s="15">
        <f t="shared" ref="CK8:CK34" si="16">IF(B8&lt;&gt;"",CK$5-SUM(AX8:BC8),0)</f>
        <v>0</v>
      </c>
      <c r="CL8" s="15">
        <f t="shared" ref="CL8:CL34" si="17">IF(B8&lt;&gt;"",CL$5-SUM(BD8:BE8),0)</f>
        <v>0</v>
      </c>
      <c r="CM8" s="15">
        <f t="shared" ref="CM8:CM34" si="18">IF(B8&lt;&gt;"",CM$5-SUM(BF8:BG8),0)</f>
        <v>0</v>
      </c>
      <c r="CN8" s="15">
        <f t="shared" ref="CN8:CN34" si="19">IF(B8&lt;&gt;"",CN$5-SUM(BH8:BI8),0)</f>
        <v>0</v>
      </c>
      <c r="CO8" s="15">
        <f t="shared" ref="CO8:CO34" si="20">IF(B8&lt;&gt;"",CO$5-SUM(BJ8:BK8),0)</f>
        <v>0</v>
      </c>
      <c r="CP8" s="15">
        <f t="shared" ref="CP8:CP34" si="21">IF(B8&lt;&gt;"",CP$5-SUM(BL8:BM8),0)</f>
        <v>0</v>
      </c>
      <c r="CQ8" s="15">
        <f t="shared" ref="CQ8:CQ34" si="22">IF(B8&lt;&gt;"",CQ$5-SUM(BN8:BU8),0)</f>
        <v>0</v>
      </c>
      <c r="CR8" s="15">
        <f t="shared" ref="CR8:CR34" si="23">SUM(CK8:CQ8)</f>
        <v>0</v>
      </c>
      <c r="CS8" s="15">
        <f t="shared" ref="CS8:CS31" si="24">BY8+CD8+CJ8+CR8</f>
        <v>0</v>
      </c>
      <c r="CT8" s="15"/>
      <c r="CU8" s="15" t="str">
        <f t="shared" ref="CU8:CU31" si="25">IF(BV8&gt;3,"+","o/-")</f>
        <v>o/-</v>
      </c>
      <c r="CV8" s="15" t="str">
        <f t="shared" ref="CV8:CV31" si="26">IF(BW8&gt;3,"+",IF(BW8&gt;2,"o","-"))</f>
        <v>-</v>
      </c>
      <c r="CW8" s="15" t="str">
        <f t="shared" ref="CW8:CW31" si="27">IF(BX8&gt;1,"+",IF(BX8&gt;0,"o","-"))</f>
        <v>-</v>
      </c>
      <c r="CX8" s="15" t="str">
        <f t="shared" ref="CX8:CX31" si="28">IF(BY8&gt;8,"+",IF(BY8&gt;6,"o","-"))</f>
        <v>-</v>
      </c>
      <c r="CY8" s="15" t="str">
        <f t="shared" ref="CY8:CY31" si="29">IF(BZ8&gt;2,"+",IF(BZ8&gt;1,"o","-"))</f>
        <v>-</v>
      </c>
      <c r="CZ8" s="15" t="str">
        <f t="shared" ref="CZ8:CZ31" si="30">IF(CA8&gt;2,"+",IF(CA8&gt;1,"o","-"))</f>
        <v>-</v>
      </c>
      <c r="DA8" s="15" t="str">
        <f t="shared" ref="DA8:DA31" si="31">IF(CB8&gt;4,"+",IF(CB8&gt;2,"o","-"))</f>
        <v>-</v>
      </c>
      <c r="DB8" s="15" t="str">
        <f t="shared" ref="DB8:DB31" si="32">IF(CC8&gt;1,"+",IF(CC8&gt;0,"o","-"))</f>
        <v>-</v>
      </c>
      <c r="DC8" s="15" t="str">
        <f t="shared" ref="DC8:DC31" si="33">IF(CD8&gt;9,"+",IF(CD8&gt;7,"o","-"))</f>
        <v>-</v>
      </c>
      <c r="DD8" s="51" t="str">
        <f t="shared" ref="DD8:DD31" si="34">IF(CE8&gt;2,"+",IF(CE8&gt;1,"o","-"))</f>
        <v>-</v>
      </c>
      <c r="DE8" s="51" t="str">
        <f t="shared" ref="DE8:DE31" si="35">IF(CF8&gt;1,"+",IF(CF8&gt;0,"o","-"))</f>
        <v>-</v>
      </c>
      <c r="DF8" s="15" t="str">
        <f t="shared" ref="DF8:DF31" si="36">IF(CG8&gt;0,"+","o/-")</f>
        <v>o/-</v>
      </c>
      <c r="DG8" s="51" t="str">
        <f t="shared" ref="DG8:DG31" si="37">IF(CH8&gt;1,"+",IF(CH8&gt;0,"o","-"))</f>
        <v>-</v>
      </c>
      <c r="DH8" s="51" t="str">
        <f t="shared" ref="DH8:DH31" si="38">IF(CI8&gt;1,"+",IF(CI8&gt;0,"o","-"))</f>
        <v>-</v>
      </c>
      <c r="DI8" s="15" t="str">
        <f t="shared" ref="DI8:DI31" si="39">IF(CJ8&gt;7,"+",IF(CJ8&gt;4,"o","-"))</f>
        <v>-</v>
      </c>
      <c r="DJ8" s="15" t="str">
        <f t="shared" ref="DJ8:DJ31" si="40">IF(CK8&gt;3,"+",IF(CK8&gt;2,"o","-"))</f>
        <v>-</v>
      </c>
      <c r="DK8" s="15" t="str">
        <f t="shared" ref="DK8:DK31" si="41">IF(CL8&gt;1,"+",IF(CL8&gt;0,"o","-"))</f>
        <v>-</v>
      </c>
      <c r="DL8" s="15" t="str">
        <f t="shared" ref="DL8:DL31" si="42">IF(CM8&gt;1,"+",IF(CM8&gt;0,"o","-"))</f>
        <v>-</v>
      </c>
      <c r="DM8" s="15" t="str">
        <f t="shared" ref="DM8:DM31" si="43">IF(CN8&gt;1,"+","o/-")</f>
        <v>o/-</v>
      </c>
      <c r="DN8" s="15" t="str">
        <f t="shared" ref="DN8:DN31" si="44">IF(CO8&gt;1,"+",IF(CO8&gt;0,"o","-"))</f>
        <v>-</v>
      </c>
      <c r="DO8" s="15" t="str">
        <f t="shared" ref="DO8:DO31" si="45">IF(CP8&gt;1,"+",IF(CP8&gt;0,"o","-"))</f>
        <v>-</v>
      </c>
      <c r="DP8" s="15" t="str">
        <f t="shared" ref="DP8:DP31" si="46">IF(CQ8&gt;5,"+",IF(CQ8&gt;3,"o","-"))</f>
        <v>-</v>
      </c>
      <c r="DQ8" s="15" t="str">
        <f t="shared" ref="DQ8:DQ31" si="47">IF(CR8&gt;14,"+",IF(CR8&gt;11,"o","-"))</f>
        <v>-</v>
      </c>
      <c r="DR8" s="15" t="str">
        <f t="shared" ref="DR8:DR31" si="48">IF(CS8&gt;40,"+",IF(CS8&gt;31,"o","-"))</f>
        <v>-</v>
      </c>
      <c r="DS8" s="15" t="str">
        <f t="shared" ref="DS8:DS34" si="49">IF(CS8&gt;66,"10",IF(CS8&gt;63,"9",IF(CS8&gt;59,"8",IF(CS8&gt;55,"7",IF(CS8&gt;50,"6",IF(CS8&gt;46,"5",IF(CS8&gt;41,"4",IF(CS8&gt;36,"3","0"))))))))</f>
        <v>0</v>
      </c>
      <c r="DT8" s="15" t="str">
        <f t="shared" ref="DT8:DT34" si="50">IF(CS8&gt;30,"2",IF(CS8&gt;23,"1",IF(CS8&gt;0,"0","-")))</f>
        <v>-</v>
      </c>
      <c r="DU8" s="15" t="str">
        <f t="shared" ref="DU8:DU34" si="51">IF(CS8&gt;36,DS8,DT8)</f>
        <v>-</v>
      </c>
    </row>
    <row r="9" spans="2:125" x14ac:dyDescent="0.25">
      <c r="B9" s="76"/>
      <c r="C9" s="77"/>
      <c r="D9" s="68">
        <f t="shared" si="0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15">
        <f t="shared" si="1"/>
        <v>0</v>
      </c>
      <c r="BW9" s="15">
        <f t="shared" si="2"/>
        <v>0</v>
      </c>
      <c r="BX9" s="15">
        <f t="shared" si="3"/>
        <v>0</v>
      </c>
      <c r="BY9" s="15">
        <f t="shared" si="4"/>
        <v>0</v>
      </c>
      <c r="BZ9" s="15">
        <f t="shared" si="5"/>
        <v>0</v>
      </c>
      <c r="CA9" s="15">
        <f t="shared" si="6"/>
        <v>0</v>
      </c>
      <c r="CB9" s="15">
        <f t="shared" si="7"/>
        <v>0</v>
      </c>
      <c r="CC9" s="15">
        <f t="shared" si="8"/>
        <v>0</v>
      </c>
      <c r="CD9" s="15">
        <f t="shared" si="9"/>
        <v>0</v>
      </c>
      <c r="CE9" s="15">
        <f t="shared" si="10"/>
        <v>0</v>
      </c>
      <c r="CF9" s="15">
        <f t="shared" si="11"/>
        <v>0</v>
      </c>
      <c r="CG9" s="15">
        <f t="shared" si="12"/>
        <v>0</v>
      </c>
      <c r="CH9" s="15">
        <f t="shared" si="13"/>
        <v>0</v>
      </c>
      <c r="CI9" s="15">
        <f t="shared" si="14"/>
        <v>0</v>
      </c>
      <c r="CJ9" s="15">
        <f t="shared" si="15"/>
        <v>0</v>
      </c>
      <c r="CK9" s="15">
        <f t="shared" si="16"/>
        <v>0</v>
      </c>
      <c r="CL9" s="15">
        <f t="shared" si="17"/>
        <v>0</v>
      </c>
      <c r="CM9" s="15">
        <f t="shared" si="18"/>
        <v>0</v>
      </c>
      <c r="CN9" s="15">
        <f t="shared" si="19"/>
        <v>0</v>
      </c>
      <c r="CO9" s="15">
        <f t="shared" si="20"/>
        <v>0</v>
      </c>
      <c r="CP9" s="15">
        <f t="shared" si="21"/>
        <v>0</v>
      </c>
      <c r="CQ9" s="15">
        <f t="shared" si="22"/>
        <v>0</v>
      </c>
      <c r="CR9" s="15">
        <f t="shared" si="23"/>
        <v>0</v>
      </c>
      <c r="CS9" s="15">
        <f t="shared" si="24"/>
        <v>0</v>
      </c>
      <c r="CT9" s="15"/>
      <c r="CU9" s="15" t="str">
        <f t="shared" si="25"/>
        <v>o/-</v>
      </c>
      <c r="CV9" s="15" t="str">
        <f t="shared" si="26"/>
        <v>-</v>
      </c>
      <c r="CW9" s="15" t="str">
        <f t="shared" si="27"/>
        <v>-</v>
      </c>
      <c r="CX9" s="15" t="str">
        <f t="shared" si="28"/>
        <v>-</v>
      </c>
      <c r="CY9" s="15" t="str">
        <f t="shared" si="29"/>
        <v>-</v>
      </c>
      <c r="CZ9" s="15" t="str">
        <f t="shared" si="30"/>
        <v>-</v>
      </c>
      <c r="DA9" s="15" t="str">
        <f t="shared" si="31"/>
        <v>-</v>
      </c>
      <c r="DB9" s="15" t="str">
        <f t="shared" si="32"/>
        <v>-</v>
      </c>
      <c r="DC9" s="15" t="str">
        <f t="shared" si="33"/>
        <v>-</v>
      </c>
      <c r="DD9" s="51" t="str">
        <f t="shared" si="34"/>
        <v>-</v>
      </c>
      <c r="DE9" s="51" t="str">
        <f t="shared" si="35"/>
        <v>-</v>
      </c>
      <c r="DF9" s="15" t="str">
        <f t="shared" si="36"/>
        <v>o/-</v>
      </c>
      <c r="DG9" s="51" t="str">
        <f t="shared" si="37"/>
        <v>-</v>
      </c>
      <c r="DH9" s="51" t="str">
        <f t="shared" si="38"/>
        <v>-</v>
      </c>
      <c r="DI9" s="15" t="str">
        <f t="shared" si="39"/>
        <v>-</v>
      </c>
      <c r="DJ9" s="15" t="str">
        <f t="shared" si="40"/>
        <v>-</v>
      </c>
      <c r="DK9" s="15" t="str">
        <f t="shared" si="41"/>
        <v>-</v>
      </c>
      <c r="DL9" s="15" t="str">
        <f t="shared" si="42"/>
        <v>-</v>
      </c>
      <c r="DM9" s="15" t="str">
        <f t="shared" si="43"/>
        <v>o/-</v>
      </c>
      <c r="DN9" s="15" t="str">
        <f t="shared" si="44"/>
        <v>-</v>
      </c>
      <c r="DO9" s="15" t="str">
        <f t="shared" si="45"/>
        <v>-</v>
      </c>
      <c r="DP9" s="15" t="str">
        <f t="shared" si="46"/>
        <v>-</v>
      </c>
      <c r="DQ9" s="15" t="str">
        <f t="shared" si="47"/>
        <v>-</v>
      </c>
      <c r="DR9" s="15" t="str">
        <f t="shared" si="48"/>
        <v>-</v>
      </c>
      <c r="DS9" s="15" t="str">
        <f t="shared" si="49"/>
        <v>0</v>
      </c>
      <c r="DT9" s="15" t="str">
        <f t="shared" si="50"/>
        <v>-</v>
      </c>
      <c r="DU9" s="15" t="str">
        <f t="shared" si="51"/>
        <v>-</v>
      </c>
    </row>
    <row r="10" spans="2:125" x14ac:dyDescent="0.25">
      <c r="B10" s="76"/>
      <c r="C10" s="77"/>
      <c r="D10" s="68">
        <f t="shared" si="0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15">
        <f t="shared" si="1"/>
        <v>0</v>
      </c>
      <c r="BW10" s="15">
        <f t="shared" si="2"/>
        <v>0</v>
      </c>
      <c r="BX10" s="15">
        <f t="shared" si="3"/>
        <v>0</v>
      </c>
      <c r="BY10" s="15">
        <f t="shared" si="4"/>
        <v>0</v>
      </c>
      <c r="BZ10" s="15">
        <f t="shared" si="5"/>
        <v>0</v>
      </c>
      <c r="CA10" s="15">
        <f t="shared" si="6"/>
        <v>0</v>
      </c>
      <c r="CB10" s="15">
        <f t="shared" si="7"/>
        <v>0</v>
      </c>
      <c r="CC10" s="15">
        <f t="shared" si="8"/>
        <v>0</v>
      </c>
      <c r="CD10" s="15">
        <f t="shared" si="9"/>
        <v>0</v>
      </c>
      <c r="CE10" s="15">
        <f t="shared" si="10"/>
        <v>0</v>
      </c>
      <c r="CF10" s="15">
        <f t="shared" si="11"/>
        <v>0</v>
      </c>
      <c r="CG10" s="15">
        <f t="shared" si="12"/>
        <v>0</v>
      </c>
      <c r="CH10" s="15">
        <f t="shared" si="13"/>
        <v>0</v>
      </c>
      <c r="CI10" s="15">
        <f t="shared" si="14"/>
        <v>0</v>
      </c>
      <c r="CJ10" s="15">
        <f t="shared" si="15"/>
        <v>0</v>
      </c>
      <c r="CK10" s="15">
        <f t="shared" si="16"/>
        <v>0</v>
      </c>
      <c r="CL10" s="15">
        <f t="shared" si="17"/>
        <v>0</v>
      </c>
      <c r="CM10" s="15">
        <f t="shared" si="18"/>
        <v>0</v>
      </c>
      <c r="CN10" s="15">
        <f t="shared" si="19"/>
        <v>0</v>
      </c>
      <c r="CO10" s="15">
        <f t="shared" si="20"/>
        <v>0</v>
      </c>
      <c r="CP10" s="15">
        <f t="shared" si="21"/>
        <v>0</v>
      </c>
      <c r="CQ10" s="15">
        <f t="shared" si="22"/>
        <v>0</v>
      </c>
      <c r="CR10" s="15">
        <f t="shared" si="23"/>
        <v>0</v>
      </c>
      <c r="CS10" s="15">
        <f t="shared" si="24"/>
        <v>0</v>
      </c>
      <c r="CT10" s="15"/>
      <c r="CU10" s="15" t="str">
        <f t="shared" si="25"/>
        <v>o/-</v>
      </c>
      <c r="CV10" s="15" t="str">
        <f t="shared" si="26"/>
        <v>-</v>
      </c>
      <c r="CW10" s="15" t="str">
        <f t="shared" si="27"/>
        <v>-</v>
      </c>
      <c r="CX10" s="15" t="str">
        <f t="shared" si="28"/>
        <v>-</v>
      </c>
      <c r="CY10" s="15" t="str">
        <f t="shared" si="29"/>
        <v>-</v>
      </c>
      <c r="CZ10" s="15" t="str">
        <f t="shared" si="30"/>
        <v>-</v>
      </c>
      <c r="DA10" s="15" t="str">
        <f t="shared" si="31"/>
        <v>-</v>
      </c>
      <c r="DB10" s="15" t="str">
        <f t="shared" si="32"/>
        <v>-</v>
      </c>
      <c r="DC10" s="15" t="str">
        <f t="shared" si="33"/>
        <v>-</v>
      </c>
      <c r="DD10" s="51" t="str">
        <f t="shared" si="34"/>
        <v>-</v>
      </c>
      <c r="DE10" s="51" t="str">
        <f t="shared" si="35"/>
        <v>-</v>
      </c>
      <c r="DF10" s="15" t="str">
        <f t="shared" si="36"/>
        <v>o/-</v>
      </c>
      <c r="DG10" s="51" t="str">
        <f t="shared" si="37"/>
        <v>-</v>
      </c>
      <c r="DH10" s="51" t="str">
        <f t="shared" si="38"/>
        <v>-</v>
      </c>
      <c r="DI10" s="15" t="str">
        <f t="shared" si="39"/>
        <v>-</v>
      </c>
      <c r="DJ10" s="15" t="str">
        <f t="shared" si="40"/>
        <v>-</v>
      </c>
      <c r="DK10" s="15" t="str">
        <f t="shared" si="41"/>
        <v>-</v>
      </c>
      <c r="DL10" s="15" t="str">
        <f t="shared" si="42"/>
        <v>-</v>
      </c>
      <c r="DM10" s="15" t="str">
        <f t="shared" si="43"/>
        <v>o/-</v>
      </c>
      <c r="DN10" s="15" t="str">
        <f t="shared" si="44"/>
        <v>-</v>
      </c>
      <c r="DO10" s="15" t="str">
        <f t="shared" si="45"/>
        <v>-</v>
      </c>
      <c r="DP10" s="15" t="str">
        <f t="shared" si="46"/>
        <v>-</v>
      </c>
      <c r="DQ10" s="15" t="str">
        <f t="shared" si="47"/>
        <v>-</v>
      </c>
      <c r="DR10" s="15" t="str">
        <f t="shared" si="48"/>
        <v>-</v>
      </c>
      <c r="DS10" s="15" t="str">
        <f t="shared" si="49"/>
        <v>0</v>
      </c>
      <c r="DT10" s="15" t="str">
        <f t="shared" si="50"/>
        <v>-</v>
      </c>
      <c r="DU10" s="15" t="str">
        <f t="shared" si="51"/>
        <v>-</v>
      </c>
    </row>
    <row r="11" spans="2:125" x14ac:dyDescent="0.25">
      <c r="B11" s="76"/>
      <c r="C11" s="77"/>
      <c r="D11" s="68">
        <f t="shared" si="0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15">
        <f t="shared" si="1"/>
        <v>0</v>
      </c>
      <c r="BW11" s="15">
        <f t="shared" si="2"/>
        <v>0</v>
      </c>
      <c r="BX11" s="15">
        <f t="shared" si="3"/>
        <v>0</v>
      </c>
      <c r="BY11" s="15">
        <f t="shared" si="4"/>
        <v>0</v>
      </c>
      <c r="BZ11" s="15">
        <f t="shared" si="5"/>
        <v>0</v>
      </c>
      <c r="CA11" s="15">
        <f t="shared" si="6"/>
        <v>0</v>
      </c>
      <c r="CB11" s="15">
        <f t="shared" si="7"/>
        <v>0</v>
      </c>
      <c r="CC11" s="15">
        <f t="shared" si="8"/>
        <v>0</v>
      </c>
      <c r="CD11" s="15">
        <f t="shared" si="9"/>
        <v>0</v>
      </c>
      <c r="CE11" s="15">
        <f t="shared" si="10"/>
        <v>0</v>
      </c>
      <c r="CF11" s="15">
        <f t="shared" si="11"/>
        <v>0</v>
      </c>
      <c r="CG11" s="15">
        <f t="shared" si="12"/>
        <v>0</v>
      </c>
      <c r="CH11" s="15">
        <f t="shared" si="13"/>
        <v>0</v>
      </c>
      <c r="CI11" s="15">
        <f t="shared" si="14"/>
        <v>0</v>
      </c>
      <c r="CJ11" s="15">
        <f t="shared" si="15"/>
        <v>0</v>
      </c>
      <c r="CK11" s="15">
        <f t="shared" si="16"/>
        <v>0</v>
      </c>
      <c r="CL11" s="15">
        <f t="shared" si="17"/>
        <v>0</v>
      </c>
      <c r="CM11" s="15">
        <f t="shared" si="18"/>
        <v>0</v>
      </c>
      <c r="CN11" s="15">
        <f t="shared" si="19"/>
        <v>0</v>
      </c>
      <c r="CO11" s="15">
        <f t="shared" si="20"/>
        <v>0</v>
      </c>
      <c r="CP11" s="15">
        <f t="shared" si="21"/>
        <v>0</v>
      </c>
      <c r="CQ11" s="15">
        <f t="shared" si="22"/>
        <v>0</v>
      </c>
      <c r="CR11" s="15">
        <f t="shared" si="23"/>
        <v>0</v>
      </c>
      <c r="CS11" s="15">
        <f t="shared" si="24"/>
        <v>0</v>
      </c>
      <c r="CT11" s="15"/>
      <c r="CU11" s="15" t="str">
        <f t="shared" si="25"/>
        <v>o/-</v>
      </c>
      <c r="CV11" s="15" t="str">
        <f t="shared" si="26"/>
        <v>-</v>
      </c>
      <c r="CW11" s="15" t="str">
        <f t="shared" si="27"/>
        <v>-</v>
      </c>
      <c r="CX11" s="15" t="str">
        <f t="shared" si="28"/>
        <v>-</v>
      </c>
      <c r="CY11" s="15" t="str">
        <f t="shared" si="29"/>
        <v>-</v>
      </c>
      <c r="CZ11" s="15" t="str">
        <f t="shared" si="30"/>
        <v>-</v>
      </c>
      <c r="DA11" s="15" t="str">
        <f t="shared" si="31"/>
        <v>-</v>
      </c>
      <c r="DB11" s="15" t="str">
        <f t="shared" si="32"/>
        <v>-</v>
      </c>
      <c r="DC11" s="15" t="str">
        <f t="shared" si="33"/>
        <v>-</v>
      </c>
      <c r="DD11" s="51" t="str">
        <f t="shared" si="34"/>
        <v>-</v>
      </c>
      <c r="DE11" s="51" t="str">
        <f t="shared" si="35"/>
        <v>-</v>
      </c>
      <c r="DF11" s="15" t="str">
        <f t="shared" si="36"/>
        <v>o/-</v>
      </c>
      <c r="DG11" s="51" t="str">
        <f t="shared" si="37"/>
        <v>-</v>
      </c>
      <c r="DH11" s="51" t="str">
        <f t="shared" si="38"/>
        <v>-</v>
      </c>
      <c r="DI11" s="15" t="str">
        <f t="shared" si="39"/>
        <v>-</v>
      </c>
      <c r="DJ11" s="15" t="str">
        <f t="shared" si="40"/>
        <v>-</v>
      </c>
      <c r="DK11" s="15" t="str">
        <f t="shared" si="41"/>
        <v>-</v>
      </c>
      <c r="DL11" s="15" t="str">
        <f t="shared" si="42"/>
        <v>-</v>
      </c>
      <c r="DM11" s="15" t="str">
        <f t="shared" si="43"/>
        <v>o/-</v>
      </c>
      <c r="DN11" s="15" t="str">
        <f t="shared" si="44"/>
        <v>-</v>
      </c>
      <c r="DO11" s="15" t="str">
        <f t="shared" si="45"/>
        <v>-</v>
      </c>
      <c r="DP11" s="15" t="str">
        <f t="shared" si="46"/>
        <v>-</v>
      </c>
      <c r="DQ11" s="15" t="str">
        <f t="shared" si="47"/>
        <v>-</v>
      </c>
      <c r="DR11" s="15" t="str">
        <f t="shared" si="48"/>
        <v>-</v>
      </c>
      <c r="DS11" s="15" t="str">
        <f t="shared" si="49"/>
        <v>0</v>
      </c>
      <c r="DT11" s="15" t="str">
        <f t="shared" si="50"/>
        <v>-</v>
      </c>
      <c r="DU11" s="15" t="str">
        <f t="shared" si="51"/>
        <v>-</v>
      </c>
    </row>
    <row r="12" spans="2:125" x14ac:dyDescent="0.25">
      <c r="B12" s="76"/>
      <c r="C12" s="77"/>
      <c r="D12" s="68">
        <f t="shared" si="0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15">
        <f t="shared" si="1"/>
        <v>0</v>
      </c>
      <c r="BW12" s="15">
        <f t="shared" si="2"/>
        <v>0</v>
      </c>
      <c r="BX12" s="15">
        <f t="shared" si="3"/>
        <v>0</v>
      </c>
      <c r="BY12" s="15">
        <f t="shared" si="4"/>
        <v>0</v>
      </c>
      <c r="BZ12" s="15">
        <f t="shared" si="5"/>
        <v>0</v>
      </c>
      <c r="CA12" s="15">
        <f t="shared" si="6"/>
        <v>0</v>
      </c>
      <c r="CB12" s="15">
        <f t="shared" si="7"/>
        <v>0</v>
      </c>
      <c r="CC12" s="15">
        <f t="shared" si="8"/>
        <v>0</v>
      </c>
      <c r="CD12" s="15">
        <f t="shared" si="9"/>
        <v>0</v>
      </c>
      <c r="CE12" s="15">
        <f t="shared" si="10"/>
        <v>0</v>
      </c>
      <c r="CF12" s="15">
        <f t="shared" si="11"/>
        <v>0</v>
      </c>
      <c r="CG12" s="15">
        <f t="shared" si="12"/>
        <v>0</v>
      </c>
      <c r="CH12" s="15">
        <f t="shared" si="13"/>
        <v>0</v>
      </c>
      <c r="CI12" s="15">
        <f t="shared" si="14"/>
        <v>0</v>
      </c>
      <c r="CJ12" s="15">
        <f t="shared" si="15"/>
        <v>0</v>
      </c>
      <c r="CK12" s="15">
        <f t="shared" si="16"/>
        <v>0</v>
      </c>
      <c r="CL12" s="15">
        <f t="shared" si="17"/>
        <v>0</v>
      </c>
      <c r="CM12" s="15">
        <f t="shared" si="18"/>
        <v>0</v>
      </c>
      <c r="CN12" s="15">
        <f t="shared" si="19"/>
        <v>0</v>
      </c>
      <c r="CO12" s="15">
        <f t="shared" si="20"/>
        <v>0</v>
      </c>
      <c r="CP12" s="15">
        <f t="shared" si="21"/>
        <v>0</v>
      </c>
      <c r="CQ12" s="15">
        <f t="shared" si="22"/>
        <v>0</v>
      </c>
      <c r="CR12" s="15">
        <f t="shared" si="23"/>
        <v>0</v>
      </c>
      <c r="CS12" s="15">
        <f t="shared" si="24"/>
        <v>0</v>
      </c>
      <c r="CT12" s="15"/>
      <c r="CU12" s="15" t="str">
        <f t="shared" si="25"/>
        <v>o/-</v>
      </c>
      <c r="CV12" s="15" t="str">
        <f t="shared" si="26"/>
        <v>-</v>
      </c>
      <c r="CW12" s="15" t="str">
        <f t="shared" si="27"/>
        <v>-</v>
      </c>
      <c r="CX12" s="15" t="str">
        <f t="shared" si="28"/>
        <v>-</v>
      </c>
      <c r="CY12" s="15" t="str">
        <f t="shared" si="29"/>
        <v>-</v>
      </c>
      <c r="CZ12" s="15" t="str">
        <f t="shared" si="30"/>
        <v>-</v>
      </c>
      <c r="DA12" s="15" t="str">
        <f t="shared" si="31"/>
        <v>-</v>
      </c>
      <c r="DB12" s="15" t="str">
        <f t="shared" si="32"/>
        <v>-</v>
      </c>
      <c r="DC12" s="15" t="str">
        <f t="shared" si="33"/>
        <v>-</v>
      </c>
      <c r="DD12" s="51" t="str">
        <f t="shared" si="34"/>
        <v>-</v>
      </c>
      <c r="DE12" s="51" t="str">
        <f t="shared" si="35"/>
        <v>-</v>
      </c>
      <c r="DF12" s="15" t="str">
        <f t="shared" si="36"/>
        <v>o/-</v>
      </c>
      <c r="DG12" s="51" t="str">
        <f t="shared" si="37"/>
        <v>-</v>
      </c>
      <c r="DH12" s="51" t="str">
        <f t="shared" si="38"/>
        <v>-</v>
      </c>
      <c r="DI12" s="15" t="str">
        <f t="shared" si="39"/>
        <v>-</v>
      </c>
      <c r="DJ12" s="15" t="str">
        <f t="shared" si="40"/>
        <v>-</v>
      </c>
      <c r="DK12" s="15" t="str">
        <f t="shared" si="41"/>
        <v>-</v>
      </c>
      <c r="DL12" s="15" t="str">
        <f t="shared" si="42"/>
        <v>-</v>
      </c>
      <c r="DM12" s="15" t="str">
        <f t="shared" si="43"/>
        <v>o/-</v>
      </c>
      <c r="DN12" s="15" t="str">
        <f t="shared" si="44"/>
        <v>-</v>
      </c>
      <c r="DO12" s="15" t="str">
        <f t="shared" si="45"/>
        <v>-</v>
      </c>
      <c r="DP12" s="15" t="str">
        <f t="shared" si="46"/>
        <v>-</v>
      </c>
      <c r="DQ12" s="15" t="str">
        <f t="shared" si="47"/>
        <v>-</v>
      </c>
      <c r="DR12" s="15" t="str">
        <f t="shared" si="48"/>
        <v>-</v>
      </c>
      <c r="DS12" s="15" t="str">
        <f t="shared" si="49"/>
        <v>0</v>
      </c>
      <c r="DT12" s="15" t="str">
        <f t="shared" si="50"/>
        <v>-</v>
      </c>
      <c r="DU12" s="15" t="str">
        <f t="shared" si="51"/>
        <v>-</v>
      </c>
    </row>
    <row r="13" spans="2:125" x14ac:dyDescent="0.25">
      <c r="B13" s="76"/>
      <c r="C13" s="77"/>
      <c r="D13" s="68">
        <f t="shared" si="0"/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15">
        <f t="shared" si="1"/>
        <v>0</v>
      </c>
      <c r="BW13" s="15">
        <f t="shared" si="2"/>
        <v>0</v>
      </c>
      <c r="BX13" s="15">
        <f t="shared" si="3"/>
        <v>0</v>
      </c>
      <c r="BY13" s="15">
        <f t="shared" si="4"/>
        <v>0</v>
      </c>
      <c r="BZ13" s="15">
        <f t="shared" si="5"/>
        <v>0</v>
      </c>
      <c r="CA13" s="15">
        <f t="shared" si="6"/>
        <v>0</v>
      </c>
      <c r="CB13" s="15">
        <f t="shared" si="7"/>
        <v>0</v>
      </c>
      <c r="CC13" s="15">
        <f t="shared" si="8"/>
        <v>0</v>
      </c>
      <c r="CD13" s="15">
        <f t="shared" si="9"/>
        <v>0</v>
      </c>
      <c r="CE13" s="15">
        <f t="shared" si="10"/>
        <v>0</v>
      </c>
      <c r="CF13" s="15">
        <f t="shared" si="11"/>
        <v>0</v>
      </c>
      <c r="CG13" s="15">
        <f t="shared" si="12"/>
        <v>0</v>
      </c>
      <c r="CH13" s="15">
        <f t="shared" si="13"/>
        <v>0</v>
      </c>
      <c r="CI13" s="15">
        <f t="shared" si="14"/>
        <v>0</v>
      </c>
      <c r="CJ13" s="15">
        <f t="shared" si="15"/>
        <v>0</v>
      </c>
      <c r="CK13" s="15">
        <f t="shared" si="16"/>
        <v>0</v>
      </c>
      <c r="CL13" s="15">
        <f t="shared" si="17"/>
        <v>0</v>
      </c>
      <c r="CM13" s="15">
        <f t="shared" si="18"/>
        <v>0</v>
      </c>
      <c r="CN13" s="15">
        <f t="shared" si="19"/>
        <v>0</v>
      </c>
      <c r="CO13" s="15">
        <f t="shared" si="20"/>
        <v>0</v>
      </c>
      <c r="CP13" s="15">
        <f t="shared" si="21"/>
        <v>0</v>
      </c>
      <c r="CQ13" s="15">
        <f t="shared" si="22"/>
        <v>0</v>
      </c>
      <c r="CR13" s="15">
        <f t="shared" si="23"/>
        <v>0</v>
      </c>
      <c r="CS13" s="15">
        <f t="shared" si="24"/>
        <v>0</v>
      </c>
      <c r="CT13" s="15"/>
      <c r="CU13" s="15" t="str">
        <f t="shared" si="25"/>
        <v>o/-</v>
      </c>
      <c r="CV13" s="15" t="str">
        <f t="shared" si="26"/>
        <v>-</v>
      </c>
      <c r="CW13" s="15" t="str">
        <f t="shared" si="27"/>
        <v>-</v>
      </c>
      <c r="CX13" s="15" t="str">
        <f t="shared" si="28"/>
        <v>-</v>
      </c>
      <c r="CY13" s="15" t="str">
        <f t="shared" si="29"/>
        <v>-</v>
      </c>
      <c r="CZ13" s="15" t="str">
        <f t="shared" si="30"/>
        <v>-</v>
      </c>
      <c r="DA13" s="15" t="str">
        <f t="shared" si="31"/>
        <v>-</v>
      </c>
      <c r="DB13" s="15" t="str">
        <f t="shared" si="32"/>
        <v>-</v>
      </c>
      <c r="DC13" s="15" t="str">
        <f t="shared" si="33"/>
        <v>-</v>
      </c>
      <c r="DD13" s="51" t="str">
        <f t="shared" si="34"/>
        <v>-</v>
      </c>
      <c r="DE13" s="51" t="str">
        <f t="shared" si="35"/>
        <v>-</v>
      </c>
      <c r="DF13" s="15" t="str">
        <f t="shared" si="36"/>
        <v>o/-</v>
      </c>
      <c r="DG13" s="51" t="str">
        <f t="shared" si="37"/>
        <v>-</v>
      </c>
      <c r="DH13" s="51" t="str">
        <f t="shared" si="38"/>
        <v>-</v>
      </c>
      <c r="DI13" s="15" t="str">
        <f t="shared" si="39"/>
        <v>-</v>
      </c>
      <c r="DJ13" s="15" t="str">
        <f t="shared" si="40"/>
        <v>-</v>
      </c>
      <c r="DK13" s="15" t="str">
        <f t="shared" si="41"/>
        <v>-</v>
      </c>
      <c r="DL13" s="15" t="str">
        <f t="shared" si="42"/>
        <v>-</v>
      </c>
      <c r="DM13" s="15" t="str">
        <f t="shared" si="43"/>
        <v>o/-</v>
      </c>
      <c r="DN13" s="15" t="str">
        <f t="shared" si="44"/>
        <v>-</v>
      </c>
      <c r="DO13" s="15" t="str">
        <f t="shared" si="45"/>
        <v>-</v>
      </c>
      <c r="DP13" s="15" t="str">
        <f t="shared" si="46"/>
        <v>-</v>
      </c>
      <c r="DQ13" s="15" t="str">
        <f t="shared" si="47"/>
        <v>-</v>
      </c>
      <c r="DR13" s="15" t="str">
        <f t="shared" si="48"/>
        <v>-</v>
      </c>
      <c r="DS13" s="15" t="str">
        <f t="shared" si="49"/>
        <v>0</v>
      </c>
      <c r="DT13" s="15" t="str">
        <f t="shared" si="50"/>
        <v>-</v>
      </c>
      <c r="DU13" s="15" t="str">
        <f t="shared" si="51"/>
        <v>-</v>
      </c>
    </row>
    <row r="14" spans="2:125" x14ac:dyDescent="0.25">
      <c r="B14" s="76"/>
      <c r="C14" s="77"/>
      <c r="D14" s="68">
        <f t="shared" si="0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15">
        <f t="shared" si="1"/>
        <v>0</v>
      </c>
      <c r="BW14" s="15">
        <f t="shared" si="2"/>
        <v>0</v>
      </c>
      <c r="BX14" s="15">
        <f t="shared" si="3"/>
        <v>0</v>
      </c>
      <c r="BY14" s="15">
        <f t="shared" si="4"/>
        <v>0</v>
      </c>
      <c r="BZ14" s="15">
        <f t="shared" si="5"/>
        <v>0</v>
      </c>
      <c r="CA14" s="15">
        <f t="shared" si="6"/>
        <v>0</v>
      </c>
      <c r="CB14" s="15">
        <f t="shared" si="7"/>
        <v>0</v>
      </c>
      <c r="CC14" s="15">
        <f t="shared" si="8"/>
        <v>0</v>
      </c>
      <c r="CD14" s="15">
        <f t="shared" si="9"/>
        <v>0</v>
      </c>
      <c r="CE14" s="15">
        <f t="shared" si="10"/>
        <v>0</v>
      </c>
      <c r="CF14" s="15">
        <f t="shared" si="11"/>
        <v>0</v>
      </c>
      <c r="CG14" s="15">
        <f t="shared" si="12"/>
        <v>0</v>
      </c>
      <c r="CH14" s="15">
        <f t="shared" si="13"/>
        <v>0</v>
      </c>
      <c r="CI14" s="15">
        <f t="shared" si="14"/>
        <v>0</v>
      </c>
      <c r="CJ14" s="15">
        <f t="shared" si="15"/>
        <v>0</v>
      </c>
      <c r="CK14" s="15">
        <f t="shared" si="16"/>
        <v>0</v>
      </c>
      <c r="CL14" s="15">
        <f t="shared" si="17"/>
        <v>0</v>
      </c>
      <c r="CM14" s="15">
        <f t="shared" si="18"/>
        <v>0</v>
      </c>
      <c r="CN14" s="15">
        <f t="shared" si="19"/>
        <v>0</v>
      </c>
      <c r="CO14" s="15">
        <f t="shared" si="20"/>
        <v>0</v>
      </c>
      <c r="CP14" s="15">
        <f t="shared" si="21"/>
        <v>0</v>
      </c>
      <c r="CQ14" s="15">
        <f t="shared" si="22"/>
        <v>0</v>
      </c>
      <c r="CR14" s="15">
        <f t="shared" si="23"/>
        <v>0</v>
      </c>
      <c r="CS14" s="15">
        <f t="shared" si="24"/>
        <v>0</v>
      </c>
      <c r="CT14" s="15"/>
      <c r="CU14" s="15" t="str">
        <f t="shared" si="25"/>
        <v>o/-</v>
      </c>
      <c r="CV14" s="15" t="str">
        <f t="shared" si="26"/>
        <v>-</v>
      </c>
      <c r="CW14" s="15" t="str">
        <f t="shared" si="27"/>
        <v>-</v>
      </c>
      <c r="CX14" s="15" t="str">
        <f t="shared" si="28"/>
        <v>-</v>
      </c>
      <c r="CY14" s="15" t="str">
        <f t="shared" si="29"/>
        <v>-</v>
      </c>
      <c r="CZ14" s="15" t="str">
        <f t="shared" si="30"/>
        <v>-</v>
      </c>
      <c r="DA14" s="15" t="str">
        <f t="shared" si="31"/>
        <v>-</v>
      </c>
      <c r="DB14" s="15" t="str">
        <f t="shared" si="32"/>
        <v>-</v>
      </c>
      <c r="DC14" s="15" t="str">
        <f t="shared" si="33"/>
        <v>-</v>
      </c>
      <c r="DD14" s="51" t="str">
        <f t="shared" si="34"/>
        <v>-</v>
      </c>
      <c r="DE14" s="51" t="str">
        <f t="shared" si="35"/>
        <v>-</v>
      </c>
      <c r="DF14" s="15" t="str">
        <f t="shared" si="36"/>
        <v>o/-</v>
      </c>
      <c r="DG14" s="51" t="str">
        <f t="shared" si="37"/>
        <v>-</v>
      </c>
      <c r="DH14" s="51" t="str">
        <f t="shared" si="38"/>
        <v>-</v>
      </c>
      <c r="DI14" s="15" t="str">
        <f t="shared" si="39"/>
        <v>-</v>
      </c>
      <c r="DJ14" s="15" t="str">
        <f t="shared" si="40"/>
        <v>-</v>
      </c>
      <c r="DK14" s="15" t="str">
        <f t="shared" si="41"/>
        <v>-</v>
      </c>
      <c r="DL14" s="15" t="str">
        <f t="shared" si="42"/>
        <v>-</v>
      </c>
      <c r="DM14" s="15" t="str">
        <f t="shared" si="43"/>
        <v>o/-</v>
      </c>
      <c r="DN14" s="15" t="str">
        <f t="shared" si="44"/>
        <v>-</v>
      </c>
      <c r="DO14" s="15" t="str">
        <f t="shared" si="45"/>
        <v>-</v>
      </c>
      <c r="DP14" s="15" t="str">
        <f t="shared" si="46"/>
        <v>-</v>
      </c>
      <c r="DQ14" s="15" t="str">
        <f t="shared" si="47"/>
        <v>-</v>
      </c>
      <c r="DR14" s="15" t="str">
        <f t="shared" si="48"/>
        <v>-</v>
      </c>
      <c r="DS14" s="15" t="str">
        <f t="shared" si="49"/>
        <v>0</v>
      </c>
      <c r="DT14" s="15" t="str">
        <f t="shared" si="50"/>
        <v>-</v>
      </c>
      <c r="DU14" s="15" t="str">
        <f t="shared" si="51"/>
        <v>-</v>
      </c>
    </row>
    <row r="15" spans="2:125" x14ac:dyDescent="0.25">
      <c r="B15" s="76"/>
      <c r="C15" s="77"/>
      <c r="D15" s="68">
        <f t="shared" si="0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15">
        <f t="shared" si="1"/>
        <v>0</v>
      </c>
      <c r="BW15" s="15">
        <f t="shared" si="2"/>
        <v>0</v>
      </c>
      <c r="BX15" s="15">
        <f t="shared" si="3"/>
        <v>0</v>
      </c>
      <c r="BY15" s="15">
        <f t="shared" si="4"/>
        <v>0</v>
      </c>
      <c r="BZ15" s="15">
        <f t="shared" si="5"/>
        <v>0</v>
      </c>
      <c r="CA15" s="15">
        <f t="shared" si="6"/>
        <v>0</v>
      </c>
      <c r="CB15" s="15">
        <f t="shared" si="7"/>
        <v>0</v>
      </c>
      <c r="CC15" s="15">
        <f t="shared" si="8"/>
        <v>0</v>
      </c>
      <c r="CD15" s="15">
        <f t="shared" si="9"/>
        <v>0</v>
      </c>
      <c r="CE15" s="15">
        <f t="shared" si="10"/>
        <v>0</v>
      </c>
      <c r="CF15" s="15">
        <f t="shared" si="11"/>
        <v>0</v>
      </c>
      <c r="CG15" s="15">
        <f t="shared" si="12"/>
        <v>0</v>
      </c>
      <c r="CH15" s="15">
        <f t="shared" si="13"/>
        <v>0</v>
      </c>
      <c r="CI15" s="15">
        <f t="shared" si="14"/>
        <v>0</v>
      </c>
      <c r="CJ15" s="15">
        <f t="shared" si="15"/>
        <v>0</v>
      </c>
      <c r="CK15" s="15">
        <f t="shared" si="16"/>
        <v>0</v>
      </c>
      <c r="CL15" s="15">
        <f t="shared" si="17"/>
        <v>0</v>
      </c>
      <c r="CM15" s="15">
        <f t="shared" si="18"/>
        <v>0</v>
      </c>
      <c r="CN15" s="15">
        <f t="shared" si="19"/>
        <v>0</v>
      </c>
      <c r="CO15" s="15">
        <f t="shared" si="20"/>
        <v>0</v>
      </c>
      <c r="CP15" s="15">
        <f t="shared" si="21"/>
        <v>0</v>
      </c>
      <c r="CQ15" s="15">
        <f t="shared" si="22"/>
        <v>0</v>
      </c>
      <c r="CR15" s="15">
        <f t="shared" si="23"/>
        <v>0</v>
      </c>
      <c r="CS15" s="15">
        <f t="shared" si="24"/>
        <v>0</v>
      </c>
      <c r="CT15" s="15"/>
      <c r="CU15" s="15" t="str">
        <f t="shared" si="25"/>
        <v>o/-</v>
      </c>
      <c r="CV15" s="15" t="str">
        <f t="shared" si="26"/>
        <v>-</v>
      </c>
      <c r="CW15" s="15" t="str">
        <f t="shared" si="27"/>
        <v>-</v>
      </c>
      <c r="CX15" s="15" t="str">
        <f t="shared" si="28"/>
        <v>-</v>
      </c>
      <c r="CY15" s="15" t="str">
        <f t="shared" si="29"/>
        <v>-</v>
      </c>
      <c r="CZ15" s="15" t="str">
        <f t="shared" si="30"/>
        <v>-</v>
      </c>
      <c r="DA15" s="15" t="str">
        <f t="shared" si="31"/>
        <v>-</v>
      </c>
      <c r="DB15" s="15" t="str">
        <f t="shared" si="32"/>
        <v>-</v>
      </c>
      <c r="DC15" s="15" t="str">
        <f t="shared" si="33"/>
        <v>-</v>
      </c>
      <c r="DD15" s="51" t="str">
        <f t="shared" si="34"/>
        <v>-</v>
      </c>
      <c r="DE15" s="51" t="str">
        <f t="shared" si="35"/>
        <v>-</v>
      </c>
      <c r="DF15" s="15" t="str">
        <f t="shared" si="36"/>
        <v>o/-</v>
      </c>
      <c r="DG15" s="51" t="str">
        <f t="shared" si="37"/>
        <v>-</v>
      </c>
      <c r="DH15" s="51" t="str">
        <f t="shared" si="38"/>
        <v>-</v>
      </c>
      <c r="DI15" s="15" t="str">
        <f t="shared" si="39"/>
        <v>-</v>
      </c>
      <c r="DJ15" s="15" t="str">
        <f t="shared" si="40"/>
        <v>-</v>
      </c>
      <c r="DK15" s="15" t="str">
        <f t="shared" si="41"/>
        <v>-</v>
      </c>
      <c r="DL15" s="15" t="str">
        <f t="shared" si="42"/>
        <v>-</v>
      </c>
      <c r="DM15" s="15" t="str">
        <f t="shared" si="43"/>
        <v>o/-</v>
      </c>
      <c r="DN15" s="15" t="str">
        <f t="shared" si="44"/>
        <v>-</v>
      </c>
      <c r="DO15" s="15" t="str">
        <f t="shared" si="45"/>
        <v>-</v>
      </c>
      <c r="DP15" s="15" t="str">
        <f t="shared" si="46"/>
        <v>-</v>
      </c>
      <c r="DQ15" s="15" t="str">
        <f t="shared" si="47"/>
        <v>-</v>
      </c>
      <c r="DR15" s="15" t="str">
        <f t="shared" si="48"/>
        <v>-</v>
      </c>
      <c r="DS15" s="15" t="str">
        <f t="shared" si="49"/>
        <v>0</v>
      </c>
      <c r="DT15" s="15" t="str">
        <f t="shared" si="50"/>
        <v>-</v>
      </c>
      <c r="DU15" s="15" t="str">
        <f t="shared" si="51"/>
        <v>-</v>
      </c>
    </row>
    <row r="16" spans="2:125" x14ac:dyDescent="0.25">
      <c r="B16" s="76"/>
      <c r="C16" s="77"/>
      <c r="D16" s="68">
        <f t="shared" si="0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15">
        <f t="shared" si="1"/>
        <v>0</v>
      </c>
      <c r="BW16" s="15">
        <f t="shared" si="2"/>
        <v>0</v>
      </c>
      <c r="BX16" s="15">
        <f t="shared" si="3"/>
        <v>0</v>
      </c>
      <c r="BY16" s="15">
        <f t="shared" si="4"/>
        <v>0</v>
      </c>
      <c r="BZ16" s="15">
        <f t="shared" si="5"/>
        <v>0</v>
      </c>
      <c r="CA16" s="15">
        <f t="shared" si="6"/>
        <v>0</v>
      </c>
      <c r="CB16" s="15">
        <f t="shared" si="7"/>
        <v>0</v>
      </c>
      <c r="CC16" s="15">
        <f t="shared" si="8"/>
        <v>0</v>
      </c>
      <c r="CD16" s="15">
        <f t="shared" si="9"/>
        <v>0</v>
      </c>
      <c r="CE16" s="15">
        <f t="shared" si="10"/>
        <v>0</v>
      </c>
      <c r="CF16" s="15">
        <f t="shared" si="11"/>
        <v>0</v>
      </c>
      <c r="CG16" s="15">
        <f t="shared" si="12"/>
        <v>0</v>
      </c>
      <c r="CH16" s="15">
        <f t="shared" si="13"/>
        <v>0</v>
      </c>
      <c r="CI16" s="15">
        <f t="shared" si="14"/>
        <v>0</v>
      </c>
      <c r="CJ16" s="15">
        <f t="shared" si="15"/>
        <v>0</v>
      </c>
      <c r="CK16" s="15">
        <f t="shared" si="16"/>
        <v>0</v>
      </c>
      <c r="CL16" s="15">
        <f t="shared" si="17"/>
        <v>0</v>
      </c>
      <c r="CM16" s="15">
        <f t="shared" si="18"/>
        <v>0</v>
      </c>
      <c r="CN16" s="15">
        <f t="shared" si="19"/>
        <v>0</v>
      </c>
      <c r="CO16" s="15">
        <f t="shared" si="20"/>
        <v>0</v>
      </c>
      <c r="CP16" s="15">
        <f t="shared" si="21"/>
        <v>0</v>
      </c>
      <c r="CQ16" s="15">
        <f t="shared" si="22"/>
        <v>0</v>
      </c>
      <c r="CR16" s="15">
        <f t="shared" si="23"/>
        <v>0</v>
      </c>
      <c r="CS16" s="15">
        <f t="shared" si="24"/>
        <v>0</v>
      </c>
      <c r="CT16" s="15"/>
      <c r="CU16" s="15" t="str">
        <f t="shared" si="25"/>
        <v>o/-</v>
      </c>
      <c r="CV16" s="15" t="str">
        <f t="shared" si="26"/>
        <v>-</v>
      </c>
      <c r="CW16" s="15" t="str">
        <f t="shared" si="27"/>
        <v>-</v>
      </c>
      <c r="CX16" s="15" t="str">
        <f t="shared" si="28"/>
        <v>-</v>
      </c>
      <c r="CY16" s="15" t="str">
        <f t="shared" si="29"/>
        <v>-</v>
      </c>
      <c r="CZ16" s="15" t="str">
        <f t="shared" si="30"/>
        <v>-</v>
      </c>
      <c r="DA16" s="15" t="str">
        <f t="shared" si="31"/>
        <v>-</v>
      </c>
      <c r="DB16" s="15" t="str">
        <f t="shared" si="32"/>
        <v>-</v>
      </c>
      <c r="DC16" s="15" t="str">
        <f t="shared" si="33"/>
        <v>-</v>
      </c>
      <c r="DD16" s="51" t="str">
        <f t="shared" si="34"/>
        <v>-</v>
      </c>
      <c r="DE16" s="51" t="str">
        <f t="shared" si="35"/>
        <v>-</v>
      </c>
      <c r="DF16" s="15" t="str">
        <f t="shared" si="36"/>
        <v>o/-</v>
      </c>
      <c r="DG16" s="51" t="str">
        <f t="shared" si="37"/>
        <v>-</v>
      </c>
      <c r="DH16" s="51" t="str">
        <f t="shared" si="38"/>
        <v>-</v>
      </c>
      <c r="DI16" s="15" t="str">
        <f t="shared" si="39"/>
        <v>-</v>
      </c>
      <c r="DJ16" s="15" t="str">
        <f t="shared" si="40"/>
        <v>-</v>
      </c>
      <c r="DK16" s="15" t="str">
        <f t="shared" si="41"/>
        <v>-</v>
      </c>
      <c r="DL16" s="15" t="str">
        <f t="shared" si="42"/>
        <v>-</v>
      </c>
      <c r="DM16" s="15" t="str">
        <f t="shared" si="43"/>
        <v>o/-</v>
      </c>
      <c r="DN16" s="15" t="str">
        <f t="shared" si="44"/>
        <v>-</v>
      </c>
      <c r="DO16" s="15" t="str">
        <f t="shared" si="45"/>
        <v>-</v>
      </c>
      <c r="DP16" s="15" t="str">
        <f t="shared" si="46"/>
        <v>-</v>
      </c>
      <c r="DQ16" s="15" t="str">
        <f t="shared" si="47"/>
        <v>-</v>
      </c>
      <c r="DR16" s="15" t="str">
        <f t="shared" si="48"/>
        <v>-</v>
      </c>
      <c r="DS16" s="15" t="str">
        <f t="shared" si="49"/>
        <v>0</v>
      </c>
      <c r="DT16" s="15" t="str">
        <f t="shared" si="50"/>
        <v>-</v>
      </c>
      <c r="DU16" s="15" t="str">
        <f t="shared" si="51"/>
        <v>-</v>
      </c>
    </row>
    <row r="17" spans="2:125" x14ac:dyDescent="0.25">
      <c r="B17" s="76"/>
      <c r="C17" s="77"/>
      <c r="D17" s="68">
        <f t="shared" si="0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15">
        <f t="shared" si="1"/>
        <v>0</v>
      </c>
      <c r="BW17" s="15">
        <f t="shared" si="2"/>
        <v>0</v>
      </c>
      <c r="BX17" s="15">
        <f t="shared" si="3"/>
        <v>0</v>
      </c>
      <c r="BY17" s="15">
        <f t="shared" si="4"/>
        <v>0</v>
      </c>
      <c r="BZ17" s="15">
        <f t="shared" si="5"/>
        <v>0</v>
      </c>
      <c r="CA17" s="15">
        <f t="shared" si="6"/>
        <v>0</v>
      </c>
      <c r="CB17" s="15">
        <f t="shared" si="7"/>
        <v>0</v>
      </c>
      <c r="CC17" s="15">
        <f t="shared" si="8"/>
        <v>0</v>
      </c>
      <c r="CD17" s="15">
        <f t="shared" si="9"/>
        <v>0</v>
      </c>
      <c r="CE17" s="15">
        <f t="shared" si="10"/>
        <v>0</v>
      </c>
      <c r="CF17" s="15">
        <f t="shared" si="11"/>
        <v>0</v>
      </c>
      <c r="CG17" s="15">
        <f t="shared" si="12"/>
        <v>0</v>
      </c>
      <c r="CH17" s="15">
        <f t="shared" si="13"/>
        <v>0</v>
      </c>
      <c r="CI17" s="15">
        <f t="shared" si="14"/>
        <v>0</v>
      </c>
      <c r="CJ17" s="15">
        <f t="shared" si="15"/>
        <v>0</v>
      </c>
      <c r="CK17" s="15">
        <f t="shared" si="16"/>
        <v>0</v>
      </c>
      <c r="CL17" s="15">
        <f t="shared" si="17"/>
        <v>0</v>
      </c>
      <c r="CM17" s="15">
        <f t="shared" si="18"/>
        <v>0</v>
      </c>
      <c r="CN17" s="15">
        <f t="shared" si="19"/>
        <v>0</v>
      </c>
      <c r="CO17" s="15">
        <f t="shared" si="20"/>
        <v>0</v>
      </c>
      <c r="CP17" s="15">
        <f t="shared" si="21"/>
        <v>0</v>
      </c>
      <c r="CQ17" s="15">
        <f t="shared" si="22"/>
        <v>0</v>
      </c>
      <c r="CR17" s="15">
        <f t="shared" si="23"/>
        <v>0</v>
      </c>
      <c r="CS17" s="15">
        <f t="shared" si="24"/>
        <v>0</v>
      </c>
      <c r="CT17" s="15"/>
      <c r="CU17" s="15" t="str">
        <f t="shared" si="25"/>
        <v>o/-</v>
      </c>
      <c r="CV17" s="15" t="str">
        <f t="shared" si="26"/>
        <v>-</v>
      </c>
      <c r="CW17" s="15" t="str">
        <f t="shared" si="27"/>
        <v>-</v>
      </c>
      <c r="CX17" s="15" t="str">
        <f t="shared" si="28"/>
        <v>-</v>
      </c>
      <c r="CY17" s="15" t="str">
        <f t="shared" si="29"/>
        <v>-</v>
      </c>
      <c r="CZ17" s="15" t="str">
        <f t="shared" si="30"/>
        <v>-</v>
      </c>
      <c r="DA17" s="15" t="str">
        <f t="shared" si="31"/>
        <v>-</v>
      </c>
      <c r="DB17" s="15" t="str">
        <f t="shared" si="32"/>
        <v>-</v>
      </c>
      <c r="DC17" s="15" t="str">
        <f t="shared" si="33"/>
        <v>-</v>
      </c>
      <c r="DD17" s="51" t="str">
        <f t="shared" si="34"/>
        <v>-</v>
      </c>
      <c r="DE17" s="51" t="str">
        <f t="shared" si="35"/>
        <v>-</v>
      </c>
      <c r="DF17" s="15" t="str">
        <f t="shared" si="36"/>
        <v>o/-</v>
      </c>
      <c r="DG17" s="51" t="str">
        <f t="shared" si="37"/>
        <v>-</v>
      </c>
      <c r="DH17" s="51" t="str">
        <f t="shared" si="38"/>
        <v>-</v>
      </c>
      <c r="DI17" s="15" t="str">
        <f t="shared" si="39"/>
        <v>-</v>
      </c>
      <c r="DJ17" s="15" t="str">
        <f t="shared" si="40"/>
        <v>-</v>
      </c>
      <c r="DK17" s="15" t="str">
        <f t="shared" si="41"/>
        <v>-</v>
      </c>
      <c r="DL17" s="15" t="str">
        <f t="shared" si="42"/>
        <v>-</v>
      </c>
      <c r="DM17" s="15" t="str">
        <f t="shared" si="43"/>
        <v>o/-</v>
      </c>
      <c r="DN17" s="15" t="str">
        <f t="shared" si="44"/>
        <v>-</v>
      </c>
      <c r="DO17" s="15" t="str">
        <f t="shared" si="45"/>
        <v>-</v>
      </c>
      <c r="DP17" s="15" t="str">
        <f t="shared" si="46"/>
        <v>-</v>
      </c>
      <c r="DQ17" s="15" t="str">
        <f t="shared" si="47"/>
        <v>-</v>
      </c>
      <c r="DR17" s="15" t="str">
        <f t="shared" si="48"/>
        <v>-</v>
      </c>
      <c r="DS17" s="15" t="str">
        <f t="shared" si="49"/>
        <v>0</v>
      </c>
      <c r="DT17" s="15" t="str">
        <f t="shared" si="50"/>
        <v>-</v>
      </c>
      <c r="DU17" s="15" t="str">
        <f t="shared" si="51"/>
        <v>-</v>
      </c>
    </row>
    <row r="18" spans="2:125" x14ac:dyDescent="0.25">
      <c r="B18" s="76"/>
      <c r="C18" s="77"/>
      <c r="D18" s="68">
        <f t="shared" si="0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15">
        <f t="shared" si="1"/>
        <v>0</v>
      </c>
      <c r="BW18" s="15">
        <f t="shared" si="2"/>
        <v>0</v>
      </c>
      <c r="BX18" s="15">
        <f t="shared" si="3"/>
        <v>0</v>
      </c>
      <c r="BY18" s="15">
        <f t="shared" si="4"/>
        <v>0</v>
      </c>
      <c r="BZ18" s="15">
        <f t="shared" si="5"/>
        <v>0</v>
      </c>
      <c r="CA18" s="15">
        <f t="shared" si="6"/>
        <v>0</v>
      </c>
      <c r="CB18" s="15">
        <f t="shared" si="7"/>
        <v>0</v>
      </c>
      <c r="CC18" s="15">
        <f t="shared" si="8"/>
        <v>0</v>
      </c>
      <c r="CD18" s="15">
        <f t="shared" si="9"/>
        <v>0</v>
      </c>
      <c r="CE18" s="15">
        <f t="shared" si="10"/>
        <v>0</v>
      </c>
      <c r="CF18" s="15">
        <f t="shared" si="11"/>
        <v>0</v>
      </c>
      <c r="CG18" s="15">
        <f t="shared" si="12"/>
        <v>0</v>
      </c>
      <c r="CH18" s="15">
        <f t="shared" si="13"/>
        <v>0</v>
      </c>
      <c r="CI18" s="15">
        <f t="shared" si="14"/>
        <v>0</v>
      </c>
      <c r="CJ18" s="15">
        <f t="shared" si="15"/>
        <v>0</v>
      </c>
      <c r="CK18" s="15">
        <f t="shared" si="16"/>
        <v>0</v>
      </c>
      <c r="CL18" s="15">
        <f t="shared" si="17"/>
        <v>0</v>
      </c>
      <c r="CM18" s="15">
        <f t="shared" si="18"/>
        <v>0</v>
      </c>
      <c r="CN18" s="15">
        <f t="shared" si="19"/>
        <v>0</v>
      </c>
      <c r="CO18" s="15">
        <f t="shared" si="20"/>
        <v>0</v>
      </c>
      <c r="CP18" s="15">
        <f t="shared" si="21"/>
        <v>0</v>
      </c>
      <c r="CQ18" s="15">
        <f t="shared" si="22"/>
        <v>0</v>
      </c>
      <c r="CR18" s="15">
        <f t="shared" si="23"/>
        <v>0</v>
      </c>
      <c r="CS18" s="15">
        <f t="shared" si="24"/>
        <v>0</v>
      </c>
      <c r="CT18" s="15"/>
      <c r="CU18" s="15" t="str">
        <f t="shared" si="25"/>
        <v>o/-</v>
      </c>
      <c r="CV18" s="15" t="str">
        <f t="shared" si="26"/>
        <v>-</v>
      </c>
      <c r="CW18" s="15" t="str">
        <f t="shared" si="27"/>
        <v>-</v>
      </c>
      <c r="CX18" s="15" t="str">
        <f t="shared" si="28"/>
        <v>-</v>
      </c>
      <c r="CY18" s="15" t="str">
        <f t="shared" si="29"/>
        <v>-</v>
      </c>
      <c r="CZ18" s="15" t="str">
        <f t="shared" si="30"/>
        <v>-</v>
      </c>
      <c r="DA18" s="15" t="str">
        <f t="shared" si="31"/>
        <v>-</v>
      </c>
      <c r="DB18" s="15" t="str">
        <f t="shared" si="32"/>
        <v>-</v>
      </c>
      <c r="DC18" s="15" t="str">
        <f t="shared" si="33"/>
        <v>-</v>
      </c>
      <c r="DD18" s="51" t="str">
        <f t="shared" si="34"/>
        <v>-</v>
      </c>
      <c r="DE18" s="51" t="str">
        <f t="shared" si="35"/>
        <v>-</v>
      </c>
      <c r="DF18" s="15" t="str">
        <f t="shared" si="36"/>
        <v>o/-</v>
      </c>
      <c r="DG18" s="51" t="str">
        <f t="shared" si="37"/>
        <v>-</v>
      </c>
      <c r="DH18" s="51" t="str">
        <f t="shared" si="38"/>
        <v>-</v>
      </c>
      <c r="DI18" s="15" t="str">
        <f t="shared" si="39"/>
        <v>-</v>
      </c>
      <c r="DJ18" s="15" t="str">
        <f t="shared" si="40"/>
        <v>-</v>
      </c>
      <c r="DK18" s="15" t="str">
        <f t="shared" si="41"/>
        <v>-</v>
      </c>
      <c r="DL18" s="15" t="str">
        <f t="shared" si="42"/>
        <v>-</v>
      </c>
      <c r="DM18" s="15" t="str">
        <f t="shared" si="43"/>
        <v>o/-</v>
      </c>
      <c r="DN18" s="15" t="str">
        <f t="shared" si="44"/>
        <v>-</v>
      </c>
      <c r="DO18" s="15" t="str">
        <f t="shared" si="45"/>
        <v>-</v>
      </c>
      <c r="DP18" s="15" t="str">
        <f t="shared" si="46"/>
        <v>-</v>
      </c>
      <c r="DQ18" s="15" t="str">
        <f t="shared" si="47"/>
        <v>-</v>
      </c>
      <c r="DR18" s="15" t="str">
        <f t="shared" si="48"/>
        <v>-</v>
      </c>
      <c r="DS18" s="15" t="str">
        <f t="shared" si="49"/>
        <v>0</v>
      </c>
      <c r="DT18" s="15" t="str">
        <f t="shared" si="50"/>
        <v>-</v>
      </c>
      <c r="DU18" s="15" t="str">
        <f t="shared" si="51"/>
        <v>-</v>
      </c>
    </row>
    <row r="19" spans="2:125" x14ac:dyDescent="0.25">
      <c r="B19" s="76"/>
      <c r="C19" s="77"/>
      <c r="D19" s="68">
        <f t="shared" si="0"/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15">
        <f t="shared" si="1"/>
        <v>0</v>
      </c>
      <c r="BW19" s="15">
        <f t="shared" si="2"/>
        <v>0</v>
      </c>
      <c r="BX19" s="15">
        <f t="shared" si="3"/>
        <v>0</v>
      </c>
      <c r="BY19" s="15">
        <f t="shared" si="4"/>
        <v>0</v>
      </c>
      <c r="BZ19" s="15">
        <f t="shared" si="5"/>
        <v>0</v>
      </c>
      <c r="CA19" s="15">
        <f t="shared" si="6"/>
        <v>0</v>
      </c>
      <c r="CB19" s="15">
        <f t="shared" si="7"/>
        <v>0</v>
      </c>
      <c r="CC19" s="15">
        <f t="shared" si="8"/>
        <v>0</v>
      </c>
      <c r="CD19" s="15">
        <f t="shared" si="9"/>
        <v>0</v>
      </c>
      <c r="CE19" s="15">
        <f t="shared" si="10"/>
        <v>0</v>
      </c>
      <c r="CF19" s="15">
        <f t="shared" si="11"/>
        <v>0</v>
      </c>
      <c r="CG19" s="15">
        <f t="shared" si="12"/>
        <v>0</v>
      </c>
      <c r="CH19" s="15">
        <f t="shared" si="13"/>
        <v>0</v>
      </c>
      <c r="CI19" s="15">
        <f t="shared" si="14"/>
        <v>0</v>
      </c>
      <c r="CJ19" s="15">
        <f t="shared" si="15"/>
        <v>0</v>
      </c>
      <c r="CK19" s="15">
        <f t="shared" si="16"/>
        <v>0</v>
      </c>
      <c r="CL19" s="15">
        <f t="shared" si="17"/>
        <v>0</v>
      </c>
      <c r="CM19" s="15">
        <f t="shared" si="18"/>
        <v>0</v>
      </c>
      <c r="CN19" s="15">
        <f t="shared" si="19"/>
        <v>0</v>
      </c>
      <c r="CO19" s="15">
        <f t="shared" si="20"/>
        <v>0</v>
      </c>
      <c r="CP19" s="15">
        <f t="shared" si="21"/>
        <v>0</v>
      </c>
      <c r="CQ19" s="15">
        <f t="shared" si="22"/>
        <v>0</v>
      </c>
      <c r="CR19" s="15">
        <f t="shared" si="23"/>
        <v>0</v>
      </c>
      <c r="CS19" s="15">
        <f t="shared" si="24"/>
        <v>0</v>
      </c>
      <c r="CT19" s="15"/>
      <c r="CU19" s="15" t="str">
        <f t="shared" si="25"/>
        <v>o/-</v>
      </c>
      <c r="CV19" s="15" t="str">
        <f t="shared" si="26"/>
        <v>-</v>
      </c>
      <c r="CW19" s="15" t="str">
        <f t="shared" si="27"/>
        <v>-</v>
      </c>
      <c r="CX19" s="15" t="str">
        <f t="shared" si="28"/>
        <v>-</v>
      </c>
      <c r="CY19" s="15" t="str">
        <f t="shared" si="29"/>
        <v>-</v>
      </c>
      <c r="CZ19" s="15" t="str">
        <f t="shared" si="30"/>
        <v>-</v>
      </c>
      <c r="DA19" s="15" t="str">
        <f t="shared" si="31"/>
        <v>-</v>
      </c>
      <c r="DB19" s="15" t="str">
        <f t="shared" si="32"/>
        <v>-</v>
      </c>
      <c r="DC19" s="15" t="str">
        <f t="shared" si="33"/>
        <v>-</v>
      </c>
      <c r="DD19" s="51" t="str">
        <f t="shared" si="34"/>
        <v>-</v>
      </c>
      <c r="DE19" s="51" t="str">
        <f t="shared" si="35"/>
        <v>-</v>
      </c>
      <c r="DF19" s="15" t="str">
        <f t="shared" si="36"/>
        <v>o/-</v>
      </c>
      <c r="DG19" s="51" t="str">
        <f t="shared" si="37"/>
        <v>-</v>
      </c>
      <c r="DH19" s="51" t="str">
        <f t="shared" si="38"/>
        <v>-</v>
      </c>
      <c r="DI19" s="15" t="str">
        <f t="shared" si="39"/>
        <v>-</v>
      </c>
      <c r="DJ19" s="15" t="str">
        <f t="shared" si="40"/>
        <v>-</v>
      </c>
      <c r="DK19" s="15" t="str">
        <f t="shared" si="41"/>
        <v>-</v>
      </c>
      <c r="DL19" s="15" t="str">
        <f t="shared" si="42"/>
        <v>-</v>
      </c>
      <c r="DM19" s="15" t="str">
        <f t="shared" si="43"/>
        <v>o/-</v>
      </c>
      <c r="DN19" s="15" t="str">
        <f t="shared" si="44"/>
        <v>-</v>
      </c>
      <c r="DO19" s="15" t="str">
        <f t="shared" si="45"/>
        <v>-</v>
      </c>
      <c r="DP19" s="15" t="str">
        <f t="shared" si="46"/>
        <v>-</v>
      </c>
      <c r="DQ19" s="15" t="str">
        <f t="shared" si="47"/>
        <v>-</v>
      </c>
      <c r="DR19" s="15" t="str">
        <f t="shared" si="48"/>
        <v>-</v>
      </c>
      <c r="DS19" s="15" t="str">
        <f t="shared" si="49"/>
        <v>0</v>
      </c>
      <c r="DT19" s="15" t="str">
        <f t="shared" si="50"/>
        <v>-</v>
      </c>
      <c r="DU19" s="15" t="str">
        <f t="shared" si="51"/>
        <v>-</v>
      </c>
    </row>
    <row r="20" spans="2:125" x14ac:dyDescent="0.25">
      <c r="B20" s="76"/>
      <c r="C20" s="77"/>
      <c r="D20" s="68">
        <f t="shared" si="0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15">
        <f t="shared" si="1"/>
        <v>0</v>
      </c>
      <c r="BW20" s="15">
        <f t="shared" si="2"/>
        <v>0</v>
      </c>
      <c r="BX20" s="15">
        <f t="shared" si="3"/>
        <v>0</v>
      </c>
      <c r="BY20" s="15">
        <f t="shared" si="4"/>
        <v>0</v>
      </c>
      <c r="BZ20" s="15">
        <f t="shared" si="5"/>
        <v>0</v>
      </c>
      <c r="CA20" s="15">
        <f t="shared" si="6"/>
        <v>0</v>
      </c>
      <c r="CB20" s="15">
        <f t="shared" si="7"/>
        <v>0</v>
      </c>
      <c r="CC20" s="15">
        <f t="shared" si="8"/>
        <v>0</v>
      </c>
      <c r="CD20" s="15">
        <f t="shared" si="9"/>
        <v>0</v>
      </c>
      <c r="CE20" s="15">
        <f t="shared" si="10"/>
        <v>0</v>
      </c>
      <c r="CF20" s="15">
        <f t="shared" si="11"/>
        <v>0</v>
      </c>
      <c r="CG20" s="15">
        <f t="shared" si="12"/>
        <v>0</v>
      </c>
      <c r="CH20" s="15">
        <f t="shared" si="13"/>
        <v>0</v>
      </c>
      <c r="CI20" s="15">
        <f t="shared" si="14"/>
        <v>0</v>
      </c>
      <c r="CJ20" s="15">
        <f t="shared" si="15"/>
        <v>0</v>
      </c>
      <c r="CK20" s="15">
        <f t="shared" si="16"/>
        <v>0</v>
      </c>
      <c r="CL20" s="15">
        <f t="shared" si="17"/>
        <v>0</v>
      </c>
      <c r="CM20" s="15">
        <f t="shared" si="18"/>
        <v>0</v>
      </c>
      <c r="CN20" s="15">
        <f t="shared" si="19"/>
        <v>0</v>
      </c>
      <c r="CO20" s="15">
        <f t="shared" si="20"/>
        <v>0</v>
      </c>
      <c r="CP20" s="15">
        <f t="shared" si="21"/>
        <v>0</v>
      </c>
      <c r="CQ20" s="15">
        <f t="shared" si="22"/>
        <v>0</v>
      </c>
      <c r="CR20" s="15">
        <f t="shared" si="23"/>
        <v>0</v>
      </c>
      <c r="CS20" s="15">
        <f t="shared" si="24"/>
        <v>0</v>
      </c>
      <c r="CT20" s="15"/>
      <c r="CU20" s="15" t="str">
        <f t="shared" si="25"/>
        <v>o/-</v>
      </c>
      <c r="CV20" s="15" t="str">
        <f t="shared" si="26"/>
        <v>-</v>
      </c>
      <c r="CW20" s="15" t="str">
        <f t="shared" si="27"/>
        <v>-</v>
      </c>
      <c r="CX20" s="15" t="str">
        <f t="shared" si="28"/>
        <v>-</v>
      </c>
      <c r="CY20" s="15" t="str">
        <f t="shared" si="29"/>
        <v>-</v>
      </c>
      <c r="CZ20" s="15" t="str">
        <f t="shared" si="30"/>
        <v>-</v>
      </c>
      <c r="DA20" s="15" t="str">
        <f t="shared" si="31"/>
        <v>-</v>
      </c>
      <c r="DB20" s="15" t="str">
        <f t="shared" si="32"/>
        <v>-</v>
      </c>
      <c r="DC20" s="15" t="str">
        <f t="shared" si="33"/>
        <v>-</v>
      </c>
      <c r="DD20" s="51" t="str">
        <f t="shared" si="34"/>
        <v>-</v>
      </c>
      <c r="DE20" s="51" t="str">
        <f t="shared" si="35"/>
        <v>-</v>
      </c>
      <c r="DF20" s="15" t="str">
        <f t="shared" si="36"/>
        <v>o/-</v>
      </c>
      <c r="DG20" s="51" t="str">
        <f t="shared" si="37"/>
        <v>-</v>
      </c>
      <c r="DH20" s="51" t="str">
        <f t="shared" si="38"/>
        <v>-</v>
      </c>
      <c r="DI20" s="15" t="str">
        <f t="shared" si="39"/>
        <v>-</v>
      </c>
      <c r="DJ20" s="15" t="str">
        <f t="shared" si="40"/>
        <v>-</v>
      </c>
      <c r="DK20" s="15" t="str">
        <f t="shared" si="41"/>
        <v>-</v>
      </c>
      <c r="DL20" s="15" t="str">
        <f t="shared" si="42"/>
        <v>-</v>
      </c>
      <c r="DM20" s="15" t="str">
        <f t="shared" si="43"/>
        <v>o/-</v>
      </c>
      <c r="DN20" s="15" t="str">
        <f t="shared" si="44"/>
        <v>-</v>
      </c>
      <c r="DO20" s="15" t="str">
        <f t="shared" si="45"/>
        <v>-</v>
      </c>
      <c r="DP20" s="15" t="str">
        <f t="shared" si="46"/>
        <v>-</v>
      </c>
      <c r="DQ20" s="15" t="str">
        <f t="shared" si="47"/>
        <v>-</v>
      </c>
      <c r="DR20" s="15" t="str">
        <f t="shared" si="48"/>
        <v>-</v>
      </c>
      <c r="DS20" s="15" t="str">
        <f t="shared" si="49"/>
        <v>0</v>
      </c>
      <c r="DT20" s="15" t="str">
        <f t="shared" si="50"/>
        <v>-</v>
      </c>
      <c r="DU20" s="15" t="str">
        <f t="shared" si="51"/>
        <v>-</v>
      </c>
    </row>
    <row r="21" spans="2:125" x14ac:dyDescent="0.25">
      <c r="B21" s="76"/>
      <c r="C21" s="77"/>
      <c r="D21" s="68">
        <f t="shared" si="0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15">
        <f t="shared" si="1"/>
        <v>0</v>
      </c>
      <c r="BW21" s="15">
        <f t="shared" si="2"/>
        <v>0</v>
      </c>
      <c r="BX21" s="15">
        <f t="shared" si="3"/>
        <v>0</v>
      </c>
      <c r="BY21" s="15">
        <f t="shared" si="4"/>
        <v>0</v>
      </c>
      <c r="BZ21" s="15">
        <f t="shared" si="5"/>
        <v>0</v>
      </c>
      <c r="CA21" s="15">
        <f t="shared" si="6"/>
        <v>0</v>
      </c>
      <c r="CB21" s="15">
        <f t="shared" si="7"/>
        <v>0</v>
      </c>
      <c r="CC21" s="15">
        <f t="shared" si="8"/>
        <v>0</v>
      </c>
      <c r="CD21" s="15">
        <f t="shared" si="9"/>
        <v>0</v>
      </c>
      <c r="CE21" s="15">
        <f t="shared" si="10"/>
        <v>0</v>
      </c>
      <c r="CF21" s="15">
        <f t="shared" si="11"/>
        <v>0</v>
      </c>
      <c r="CG21" s="15">
        <f t="shared" si="12"/>
        <v>0</v>
      </c>
      <c r="CH21" s="15">
        <f t="shared" si="13"/>
        <v>0</v>
      </c>
      <c r="CI21" s="15">
        <f t="shared" si="14"/>
        <v>0</v>
      </c>
      <c r="CJ21" s="15">
        <f t="shared" si="15"/>
        <v>0</v>
      </c>
      <c r="CK21" s="15">
        <f t="shared" si="16"/>
        <v>0</v>
      </c>
      <c r="CL21" s="15">
        <f t="shared" si="17"/>
        <v>0</v>
      </c>
      <c r="CM21" s="15">
        <f t="shared" si="18"/>
        <v>0</v>
      </c>
      <c r="CN21" s="15">
        <f t="shared" si="19"/>
        <v>0</v>
      </c>
      <c r="CO21" s="15">
        <f t="shared" si="20"/>
        <v>0</v>
      </c>
      <c r="CP21" s="15">
        <f t="shared" si="21"/>
        <v>0</v>
      </c>
      <c r="CQ21" s="15">
        <f t="shared" si="22"/>
        <v>0</v>
      </c>
      <c r="CR21" s="15">
        <f t="shared" si="23"/>
        <v>0</v>
      </c>
      <c r="CS21" s="15">
        <f t="shared" si="24"/>
        <v>0</v>
      </c>
      <c r="CT21" s="15"/>
      <c r="CU21" s="15" t="str">
        <f t="shared" si="25"/>
        <v>o/-</v>
      </c>
      <c r="CV21" s="15" t="str">
        <f t="shared" si="26"/>
        <v>-</v>
      </c>
      <c r="CW21" s="15" t="str">
        <f t="shared" si="27"/>
        <v>-</v>
      </c>
      <c r="CX21" s="15" t="str">
        <f t="shared" si="28"/>
        <v>-</v>
      </c>
      <c r="CY21" s="15" t="str">
        <f t="shared" si="29"/>
        <v>-</v>
      </c>
      <c r="CZ21" s="15" t="str">
        <f t="shared" si="30"/>
        <v>-</v>
      </c>
      <c r="DA21" s="15" t="str">
        <f t="shared" si="31"/>
        <v>-</v>
      </c>
      <c r="DB21" s="15" t="str">
        <f t="shared" si="32"/>
        <v>-</v>
      </c>
      <c r="DC21" s="15" t="str">
        <f t="shared" si="33"/>
        <v>-</v>
      </c>
      <c r="DD21" s="51" t="str">
        <f t="shared" si="34"/>
        <v>-</v>
      </c>
      <c r="DE21" s="51" t="str">
        <f t="shared" si="35"/>
        <v>-</v>
      </c>
      <c r="DF21" s="15" t="str">
        <f t="shared" si="36"/>
        <v>o/-</v>
      </c>
      <c r="DG21" s="51" t="str">
        <f t="shared" si="37"/>
        <v>-</v>
      </c>
      <c r="DH21" s="51" t="str">
        <f t="shared" si="38"/>
        <v>-</v>
      </c>
      <c r="DI21" s="15" t="str">
        <f t="shared" si="39"/>
        <v>-</v>
      </c>
      <c r="DJ21" s="15" t="str">
        <f t="shared" si="40"/>
        <v>-</v>
      </c>
      <c r="DK21" s="15" t="str">
        <f t="shared" si="41"/>
        <v>-</v>
      </c>
      <c r="DL21" s="15" t="str">
        <f t="shared" si="42"/>
        <v>-</v>
      </c>
      <c r="DM21" s="15" t="str">
        <f t="shared" si="43"/>
        <v>o/-</v>
      </c>
      <c r="DN21" s="15" t="str">
        <f t="shared" si="44"/>
        <v>-</v>
      </c>
      <c r="DO21" s="15" t="str">
        <f t="shared" si="45"/>
        <v>-</v>
      </c>
      <c r="DP21" s="15" t="str">
        <f t="shared" si="46"/>
        <v>-</v>
      </c>
      <c r="DQ21" s="15" t="str">
        <f t="shared" si="47"/>
        <v>-</v>
      </c>
      <c r="DR21" s="15" t="str">
        <f t="shared" si="48"/>
        <v>-</v>
      </c>
      <c r="DS21" s="15" t="str">
        <f t="shared" si="49"/>
        <v>0</v>
      </c>
      <c r="DT21" s="15" t="str">
        <f t="shared" si="50"/>
        <v>-</v>
      </c>
      <c r="DU21" s="15" t="str">
        <f t="shared" si="51"/>
        <v>-</v>
      </c>
    </row>
    <row r="22" spans="2:125" x14ac:dyDescent="0.25">
      <c r="B22" s="76"/>
      <c r="C22" s="77"/>
      <c r="D22" s="68">
        <f t="shared" si="0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15">
        <f t="shared" si="1"/>
        <v>0</v>
      </c>
      <c r="BW22" s="15">
        <f t="shared" si="2"/>
        <v>0</v>
      </c>
      <c r="BX22" s="15">
        <f t="shared" si="3"/>
        <v>0</v>
      </c>
      <c r="BY22" s="15">
        <f t="shared" si="4"/>
        <v>0</v>
      </c>
      <c r="BZ22" s="15">
        <f t="shared" si="5"/>
        <v>0</v>
      </c>
      <c r="CA22" s="15">
        <f t="shared" si="6"/>
        <v>0</v>
      </c>
      <c r="CB22" s="15">
        <f t="shared" si="7"/>
        <v>0</v>
      </c>
      <c r="CC22" s="15">
        <f t="shared" si="8"/>
        <v>0</v>
      </c>
      <c r="CD22" s="15">
        <f t="shared" si="9"/>
        <v>0</v>
      </c>
      <c r="CE22" s="15">
        <f t="shared" si="10"/>
        <v>0</v>
      </c>
      <c r="CF22" s="15">
        <f t="shared" si="11"/>
        <v>0</v>
      </c>
      <c r="CG22" s="15">
        <f t="shared" si="12"/>
        <v>0</v>
      </c>
      <c r="CH22" s="15">
        <f t="shared" si="13"/>
        <v>0</v>
      </c>
      <c r="CI22" s="15">
        <f t="shared" si="14"/>
        <v>0</v>
      </c>
      <c r="CJ22" s="15">
        <f t="shared" si="15"/>
        <v>0</v>
      </c>
      <c r="CK22" s="15">
        <f t="shared" si="16"/>
        <v>0</v>
      </c>
      <c r="CL22" s="15">
        <f t="shared" si="17"/>
        <v>0</v>
      </c>
      <c r="CM22" s="15">
        <f t="shared" si="18"/>
        <v>0</v>
      </c>
      <c r="CN22" s="15">
        <f t="shared" si="19"/>
        <v>0</v>
      </c>
      <c r="CO22" s="15">
        <f t="shared" si="20"/>
        <v>0</v>
      </c>
      <c r="CP22" s="15">
        <f t="shared" si="21"/>
        <v>0</v>
      </c>
      <c r="CQ22" s="15">
        <f t="shared" si="22"/>
        <v>0</v>
      </c>
      <c r="CR22" s="15">
        <f t="shared" si="23"/>
        <v>0</v>
      </c>
      <c r="CS22" s="15">
        <f t="shared" si="24"/>
        <v>0</v>
      </c>
      <c r="CT22" s="15"/>
      <c r="CU22" s="15" t="str">
        <f t="shared" si="25"/>
        <v>o/-</v>
      </c>
      <c r="CV22" s="15" t="str">
        <f t="shared" si="26"/>
        <v>-</v>
      </c>
      <c r="CW22" s="15" t="str">
        <f t="shared" si="27"/>
        <v>-</v>
      </c>
      <c r="CX22" s="15" t="str">
        <f t="shared" si="28"/>
        <v>-</v>
      </c>
      <c r="CY22" s="15" t="str">
        <f t="shared" si="29"/>
        <v>-</v>
      </c>
      <c r="CZ22" s="15" t="str">
        <f t="shared" si="30"/>
        <v>-</v>
      </c>
      <c r="DA22" s="15" t="str">
        <f t="shared" si="31"/>
        <v>-</v>
      </c>
      <c r="DB22" s="15" t="str">
        <f t="shared" si="32"/>
        <v>-</v>
      </c>
      <c r="DC22" s="15" t="str">
        <f t="shared" si="33"/>
        <v>-</v>
      </c>
      <c r="DD22" s="51" t="str">
        <f t="shared" si="34"/>
        <v>-</v>
      </c>
      <c r="DE22" s="51" t="str">
        <f t="shared" si="35"/>
        <v>-</v>
      </c>
      <c r="DF22" s="15" t="str">
        <f t="shared" si="36"/>
        <v>o/-</v>
      </c>
      <c r="DG22" s="51" t="str">
        <f t="shared" si="37"/>
        <v>-</v>
      </c>
      <c r="DH22" s="51" t="str">
        <f t="shared" si="38"/>
        <v>-</v>
      </c>
      <c r="DI22" s="15" t="str">
        <f t="shared" si="39"/>
        <v>-</v>
      </c>
      <c r="DJ22" s="15" t="str">
        <f t="shared" si="40"/>
        <v>-</v>
      </c>
      <c r="DK22" s="15" t="str">
        <f t="shared" si="41"/>
        <v>-</v>
      </c>
      <c r="DL22" s="15" t="str">
        <f t="shared" si="42"/>
        <v>-</v>
      </c>
      <c r="DM22" s="15" t="str">
        <f t="shared" si="43"/>
        <v>o/-</v>
      </c>
      <c r="DN22" s="15" t="str">
        <f t="shared" si="44"/>
        <v>-</v>
      </c>
      <c r="DO22" s="15" t="str">
        <f t="shared" si="45"/>
        <v>-</v>
      </c>
      <c r="DP22" s="15" t="str">
        <f t="shared" si="46"/>
        <v>-</v>
      </c>
      <c r="DQ22" s="15" t="str">
        <f t="shared" si="47"/>
        <v>-</v>
      </c>
      <c r="DR22" s="15" t="str">
        <f t="shared" si="48"/>
        <v>-</v>
      </c>
      <c r="DS22" s="15" t="str">
        <f t="shared" si="49"/>
        <v>0</v>
      </c>
      <c r="DT22" s="15" t="str">
        <f t="shared" si="50"/>
        <v>-</v>
      </c>
      <c r="DU22" s="15" t="str">
        <f t="shared" si="51"/>
        <v>-</v>
      </c>
    </row>
    <row r="23" spans="2:125" x14ac:dyDescent="0.25">
      <c r="B23" s="76"/>
      <c r="C23" s="77"/>
      <c r="D23" s="68">
        <f t="shared" si="0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15">
        <f t="shared" si="1"/>
        <v>0</v>
      </c>
      <c r="BW23" s="15">
        <f t="shared" si="2"/>
        <v>0</v>
      </c>
      <c r="BX23" s="15">
        <f t="shared" si="3"/>
        <v>0</v>
      </c>
      <c r="BY23" s="15">
        <f t="shared" si="4"/>
        <v>0</v>
      </c>
      <c r="BZ23" s="15">
        <f t="shared" si="5"/>
        <v>0</v>
      </c>
      <c r="CA23" s="15">
        <f t="shared" si="6"/>
        <v>0</v>
      </c>
      <c r="CB23" s="15">
        <f t="shared" si="7"/>
        <v>0</v>
      </c>
      <c r="CC23" s="15">
        <f t="shared" si="8"/>
        <v>0</v>
      </c>
      <c r="CD23" s="15">
        <f t="shared" si="9"/>
        <v>0</v>
      </c>
      <c r="CE23" s="15">
        <f t="shared" si="10"/>
        <v>0</v>
      </c>
      <c r="CF23" s="15">
        <f t="shared" si="11"/>
        <v>0</v>
      </c>
      <c r="CG23" s="15">
        <f t="shared" si="12"/>
        <v>0</v>
      </c>
      <c r="CH23" s="15">
        <f t="shared" si="13"/>
        <v>0</v>
      </c>
      <c r="CI23" s="15">
        <f t="shared" si="14"/>
        <v>0</v>
      </c>
      <c r="CJ23" s="15">
        <f t="shared" si="15"/>
        <v>0</v>
      </c>
      <c r="CK23" s="15">
        <f t="shared" si="16"/>
        <v>0</v>
      </c>
      <c r="CL23" s="15">
        <f t="shared" si="17"/>
        <v>0</v>
      </c>
      <c r="CM23" s="15">
        <f t="shared" si="18"/>
        <v>0</v>
      </c>
      <c r="CN23" s="15">
        <f t="shared" si="19"/>
        <v>0</v>
      </c>
      <c r="CO23" s="15">
        <f t="shared" si="20"/>
        <v>0</v>
      </c>
      <c r="CP23" s="15">
        <f t="shared" si="21"/>
        <v>0</v>
      </c>
      <c r="CQ23" s="15">
        <f t="shared" si="22"/>
        <v>0</v>
      </c>
      <c r="CR23" s="15">
        <f t="shared" si="23"/>
        <v>0</v>
      </c>
      <c r="CS23" s="15">
        <f t="shared" si="24"/>
        <v>0</v>
      </c>
      <c r="CT23" s="15"/>
      <c r="CU23" s="15" t="str">
        <f t="shared" si="25"/>
        <v>o/-</v>
      </c>
      <c r="CV23" s="15" t="str">
        <f t="shared" si="26"/>
        <v>-</v>
      </c>
      <c r="CW23" s="15" t="str">
        <f t="shared" si="27"/>
        <v>-</v>
      </c>
      <c r="CX23" s="15" t="str">
        <f t="shared" si="28"/>
        <v>-</v>
      </c>
      <c r="CY23" s="15" t="str">
        <f t="shared" si="29"/>
        <v>-</v>
      </c>
      <c r="CZ23" s="15" t="str">
        <f t="shared" si="30"/>
        <v>-</v>
      </c>
      <c r="DA23" s="15" t="str">
        <f t="shared" si="31"/>
        <v>-</v>
      </c>
      <c r="DB23" s="15" t="str">
        <f t="shared" si="32"/>
        <v>-</v>
      </c>
      <c r="DC23" s="15" t="str">
        <f t="shared" si="33"/>
        <v>-</v>
      </c>
      <c r="DD23" s="51" t="str">
        <f t="shared" si="34"/>
        <v>-</v>
      </c>
      <c r="DE23" s="51" t="str">
        <f t="shared" si="35"/>
        <v>-</v>
      </c>
      <c r="DF23" s="15" t="str">
        <f t="shared" si="36"/>
        <v>o/-</v>
      </c>
      <c r="DG23" s="51" t="str">
        <f t="shared" si="37"/>
        <v>-</v>
      </c>
      <c r="DH23" s="51" t="str">
        <f t="shared" si="38"/>
        <v>-</v>
      </c>
      <c r="DI23" s="15" t="str">
        <f t="shared" si="39"/>
        <v>-</v>
      </c>
      <c r="DJ23" s="15" t="str">
        <f t="shared" si="40"/>
        <v>-</v>
      </c>
      <c r="DK23" s="15" t="str">
        <f t="shared" si="41"/>
        <v>-</v>
      </c>
      <c r="DL23" s="15" t="str">
        <f t="shared" si="42"/>
        <v>-</v>
      </c>
      <c r="DM23" s="15" t="str">
        <f t="shared" si="43"/>
        <v>o/-</v>
      </c>
      <c r="DN23" s="15" t="str">
        <f t="shared" si="44"/>
        <v>-</v>
      </c>
      <c r="DO23" s="15" t="str">
        <f t="shared" si="45"/>
        <v>-</v>
      </c>
      <c r="DP23" s="15" t="str">
        <f t="shared" si="46"/>
        <v>-</v>
      </c>
      <c r="DQ23" s="15" t="str">
        <f t="shared" si="47"/>
        <v>-</v>
      </c>
      <c r="DR23" s="15" t="str">
        <f t="shared" si="48"/>
        <v>-</v>
      </c>
      <c r="DS23" s="15" t="str">
        <f t="shared" si="49"/>
        <v>0</v>
      </c>
      <c r="DT23" s="15" t="str">
        <f t="shared" si="50"/>
        <v>-</v>
      </c>
      <c r="DU23" s="15" t="str">
        <f t="shared" si="51"/>
        <v>-</v>
      </c>
    </row>
    <row r="24" spans="2:125" x14ac:dyDescent="0.25">
      <c r="B24" s="76"/>
      <c r="C24" s="77"/>
      <c r="D24" s="68">
        <f t="shared" si="0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15">
        <f t="shared" si="1"/>
        <v>0</v>
      </c>
      <c r="BW24" s="15">
        <f t="shared" si="2"/>
        <v>0</v>
      </c>
      <c r="BX24" s="15">
        <f t="shared" si="3"/>
        <v>0</v>
      </c>
      <c r="BY24" s="15">
        <f t="shared" si="4"/>
        <v>0</v>
      </c>
      <c r="BZ24" s="15">
        <f t="shared" si="5"/>
        <v>0</v>
      </c>
      <c r="CA24" s="15">
        <f t="shared" si="6"/>
        <v>0</v>
      </c>
      <c r="CB24" s="15">
        <f t="shared" si="7"/>
        <v>0</v>
      </c>
      <c r="CC24" s="15">
        <f t="shared" si="8"/>
        <v>0</v>
      </c>
      <c r="CD24" s="15">
        <f t="shared" si="9"/>
        <v>0</v>
      </c>
      <c r="CE24" s="15">
        <f t="shared" si="10"/>
        <v>0</v>
      </c>
      <c r="CF24" s="15">
        <f t="shared" si="11"/>
        <v>0</v>
      </c>
      <c r="CG24" s="15">
        <f t="shared" si="12"/>
        <v>0</v>
      </c>
      <c r="CH24" s="15">
        <f t="shared" si="13"/>
        <v>0</v>
      </c>
      <c r="CI24" s="15">
        <f t="shared" si="14"/>
        <v>0</v>
      </c>
      <c r="CJ24" s="15">
        <f t="shared" si="15"/>
        <v>0</v>
      </c>
      <c r="CK24" s="15">
        <f t="shared" si="16"/>
        <v>0</v>
      </c>
      <c r="CL24" s="15">
        <f t="shared" si="17"/>
        <v>0</v>
      </c>
      <c r="CM24" s="15">
        <f t="shared" si="18"/>
        <v>0</v>
      </c>
      <c r="CN24" s="15">
        <f t="shared" si="19"/>
        <v>0</v>
      </c>
      <c r="CO24" s="15">
        <f t="shared" si="20"/>
        <v>0</v>
      </c>
      <c r="CP24" s="15">
        <f t="shared" si="21"/>
        <v>0</v>
      </c>
      <c r="CQ24" s="15">
        <f t="shared" si="22"/>
        <v>0</v>
      </c>
      <c r="CR24" s="15">
        <f t="shared" si="23"/>
        <v>0</v>
      </c>
      <c r="CS24" s="15">
        <f t="shared" si="24"/>
        <v>0</v>
      </c>
      <c r="CT24" s="15"/>
      <c r="CU24" s="15" t="str">
        <f t="shared" si="25"/>
        <v>o/-</v>
      </c>
      <c r="CV24" s="15" t="str">
        <f t="shared" si="26"/>
        <v>-</v>
      </c>
      <c r="CW24" s="15" t="str">
        <f t="shared" si="27"/>
        <v>-</v>
      </c>
      <c r="CX24" s="15" t="str">
        <f t="shared" si="28"/>
        <v>-</v>
      </c>
      <c r="CY24" s="15" t="str">
        <f t="shared" si="29"/>
        <v>-</v>
      </c>
      <c r="CZ24" s="15" t="str">
        <f t="shared" si="30"/>
        <v>-</v>
      </c>
      <c r="DA24" s="15" t="str">
        <f t="shared" si="31"/>
        <v>-</v>
      </c>
      <c r="DB24" s="15" t="str">
        <f t="shared" si="32"/>
        <v>-</v>
      </c>
      <c r="DC24" s="15" t="str">
        <f t="shared" si="33"/>
        <v>-</v>
      </c>
      <c r="DD24" s="51" t="str">
        <f t="shared" si="34"/>
        <v>-</v>
      </c>
      <c r="DE24" s="51" t="str">
        <f t="shared" si="35"/>
        <v>-</v>
      </c>
      <c r="DF24" s="15" t="str">
        <f t="shared" si="36"/>
        <v>o/-</v>
      </c>
      <c r="DG24" s="51" t="str">
        <f t="shared" si="37"/>
        <v>-</v>
      </c>
      <c r="DH24" s="51" t="str">
        <f t="shared" si="38"/>
        <v>-</v>
      </c>
      <c r="DI24" s="15" t="str">
        <f t="shared" si="39"/>
        <v>-</v>
      </c>
      <c r="DJ24" s="15" t="str">
        <f t="shared" si="40"/>
        <v>-</v>
      </c>
      <c r="DK24" s="15" t="str">
        <f t="shared" si="41"/>
        <v>-</v>
      </c>
      <c r="DL24" s="15" t="str">
        <f t="shared" si="42"/>
        <v>-</v>
      </c>
      <c r="DM24" s="15" t="str">
        <f t="shared" si="43"/>
        <v>o/-</v>
      </c>
      <c r="DN24" s="15" t="str">
        <f t="shared" si="44"/>
        <v>-</v>
      </c>
      <c r="DO24" s="15" t="str">
        <f t="shared" si="45"/>
        <v>-</v>
      </c>
      <c r="DP24" s="15" t="str">
        <f t="shared" si="46"/>
        <v>-</v>
      </c>
      <c r="DQ24" s="15" t="str">
        <f t="shared" si="47"/>
        <v>-</v>
      </c>
      <c r="DR24" s="15" t="str">
        <f t="shared" si="48"/>
        <v>-</v>
      </c>
      <c r="DS24" s="15" t="str">
        <f t="shared" si="49"/>
        <v>0</v>
      </c>
      <c r="DT24" s="15" t="str">
        <f t="shared" si="50"/>
        <v>-</v>
      </c>
      <c r="DU24" s="15" t="str">
        <f t="shared" si="51"/>
        <v>-</v>
      </c>
    </row>
    <row r="25" spans="2:125" x14ac:dyDescent="0.25">
      <c r="B25" s="76"/>
      <c r="C25" s="77"/>
      <c r="D25" s="68">
        <f t="shared" si="0"/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15">
        <f t="shared" si="1"/>
        <v>0</v>
      </c>
      <c r="BW25" s="15">
        <f t="shared" si="2"/>
        <v>0</v>
      </c>
      <c r="BX25" s="15">
        <f t="shared" si="3"/>
        <v>0</v>
      </c>
      <c r="BY25" s="15">
        <f t="shared" si="4"/>
        <v>0</v>
      </c>
      <c r="BZ25" s="15">
        <f t="shared" si="5"/>
        <v>0</v>
      </c>
      <c r="CA25" s="15">
        <f t="shared" si="6"/>
        <v>0</v>
      </c>
      <c r="CB25" s="15">
        <f t="shared" si="7"/>
        <v>0</v>
      </c>
      <c r="CC25" s="15">
        <f t="shared" si="8"/>
        <v>0</v>
      </c>
      <c r="CD25" s="15">
        <f t="shared" si="9"/>
        <v>0</v>
      </c>
      <c r="CE25" s="15">
        <f t="shared" si="10"/>
        <v>0</v>
      </c>
      <c r="CF25" s="15">
        <f t="shared" si="11"/>
        <v>0</v>
      </c>
      <c r="CG25" s="15">
        <f t="shared" si="12"/>
        <v>0</v>
      </c>
      <c r="CH25" s="15">
        <f t="shared" si="13"/>
        <v>0</v>
      </c>
      <c r="CI25" s="15">
        <f t="shared" si="14"/>
        <v>0</v>
      </c>
      <c r="CJ25" s="15">
        <f t="shared" si="15"/>
        <v>0</v>
      </c>
      <c r="CK25" s="15">
        <f t="shared" si="16"/>
        <v>0</v>
      </c>
      <c r="CL25" s="15">
        <f t="shared" si="17"/>
        <v>0</v>
      </c>
      <c r="CM25" s="15">
        <f t="shared" si="18"/>
        <v>0</v>
      </c>
      <c r="CN25" s="15">
        <f t="shared" si="19"/>
        <v>0</v>
      </c>
      <c r="CO25" s="15">
        <f t="shared" si="20"/>
        <v>0</v>
      </c>
      <c r="CP25" s="15">
        <f t="shared" si="21"/>
        <v>0</v>
      </c>
      <c r="CQ25" s="15">
        <f t="shared" si="22"/>
        <v>0</v>
      </c>
      <c r="CR25" s="15">
        <f t="shared" si="23"/>
        <v>0</v>
      </c>
      <c r="CS25" s="15">
        <f t="shared" si="24"/>
        <v>0</v>
      </c>
      <c r="CT25" s="15"/>
      <c r="CU25" s="15" t="str">
        <f t="shared" si="25"/>
        <v>o/-</v>
      </c>
      <c r="CV25" s="15" t="str">
        <f t="shared" si="26"/>
        <v>-</v>
      </c>
      <c r="CW25" s="15" t="str">
        <f t="shared" si="27"/>
        <v>-</v>
      </c>
      <c r="CX25" s="15" t="str">
        <f t="shared" si="28"/>
        <v>-</v>
      </c>
      <c r="CY25" s="15" t="str">
        <f t="shared" si="29"/>
        <v>-</v>
      </c>
      <c r="CZ25" s="15" t="str">
        <f t="shared" si="30"/>
        <v>-</v>
      </c>
      <c r="DA25" s="15" t="str">
        <f t="shared" si="31"/>
        <v>-</v>
      </c>
      <c r="DB25" s="15" t="str">
        <f t="shared" si="32"/>
        <v>-</v>
      </c>
      <c r="DC25" s="15" t="str">
        <f t="shared" si="33"/>
        <v>-</v>
      </c>
      <c r="DD25" s="51" t="str">
        <f t="shared" si="34"/>
        <v>-</v>
      </c>
      <c r="DE25" s="51" t="str">
        <f t="shared" si="35"/>
        <v>-</v>
      </c>
      <c r="DF25" s="15" t="str">
        <f t="shared" si="36"/>
        <v>o/-</v>
      </c>
      <c r="DG25" s="51" t="str">
        <f t="shared" si="37"/>
        <v>-</v>
      </c>
      <c r="DH25" s="51" t="str">
        <f t="shared" si="38"/>
        <v>-</v>
      </c>
      <c r="DI25" s="15" t="str">
        <f t="shared" si="39"/>
        <v>-</v>
      </c>
      <c r="DJ25" s="15" t="str">
        <f t="shared" si="40"/>
        <v>-</v>
      </c>
      <c r="DK25" s="15" t="str">
        <f t="shared" si="41"/>
        <v>-</v>
      </c>
      <c r="DL25" s="15" t="str">
        <f t="shared" si="42"/>
        <v>-</v>
      </c>
      <c r="DM25" s="15" t="str">
        <f t="shared" si="43"/>
        <v>o/-</v>
      </c>
      <c r="DN25" s="15" t="str">
        <f t="shared" si="44"/>
        <v>-</v>
      </c>
      <c r="DO25" s="15" t="str">
        <f t="shared" si="45"/>
        <v>-</v>
      </c>
      <c r="DP25" s="15" t="str">
        <f t="shared" si="46"/>
        <v>-</v>
      </c>
      <c r="DQ25" s="15" t="str">
        <f t="shared" si="47"/>
        <v>-</v>
      </c>
      <c r="DR25" s="15" t="str">
        <f t="shared" si="48"/>
        <v>-</v>
      </c>
      <c r="DS25" s="15" t="str">
        <f t="shared" si="49"/>
        <v>0</v>
      </c>
      <c r="DT25" s="15" t="str">
        <f t="shared" si="50"/>
        <v>-</v>
      </c>
      <c r="DU25" s="15" t="str">
        <f t="shared" si="51"/>
        <v>-</v>
      </c>
    </row>
    <row r="26" spans="2:125" x14ac:dyDescent="0.25">
      <c r="B26" s="76"/>
      <c r="C26" s="77"/>
      <c r="D26" s="68">
        <f t="shared" si="0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15">
        <f t="shared" si="1"/>
        <v>0</v>
      </c>
      <c r="BW26" s="15">
        <f t="shared" si="2"/>
        <v>0</v>
      </c>
      <c r="BX26" s="15">
        <f t="shared" si="3"/>
        <v>0</v>
      </c>
      <c r="BY26" s="15">
        <f t="shared" si="4"/>
        <v>0</v>
      </c>
      <c r="BZ26" s="15">
        <f t="shared" si="5"/>
        <v>0</v>
      </c>
      <c r="CA26" s="15">
        <f t="shared" si="6"/>
        <v>0</v>
      </c>
      <c r="CB26" s="15">
        <f t="shared" si="7"/>
        <v>0</v>
      </c>
      <c r="CC26" s="15">
        <f t="shared" si="8"/>
        <v>0</v>
      </c>
      <c r="CD26" s="15">
        <f t="shared" si="9"/>
        <v>0</v>
      </c>
      <c r="CE26" s="15">
        <f t="shared" si="10"/>
        <v>0</v>
      </c>
      <c r="CF26" s="15">
        <f t="shared" si="11"/>
        <v>0</v>
      </c>
      <c r="CG26" s="15">
        <f t="shared" si="12"/>
        <v>0</v>
      </c>
      <c r="CH26" s="15">
        <f t="shared" si="13"/>
        <v>0</v>
      </c>
      <c r="CI26" s="15">
        <f t="shared" si="14"/>
        <v>0</v>
      </c>
      <c r="CJ26" s="15">
        <f t="shared" si="15"/>
        <v>0</v>
      </c>
      <c r="CK26" s="15">
        <f t="shared" si="16"/>
        <v>0</v>
      </c>
      <c r="CL26" s="15">
        <f t="shared" si="17"/>
        <v>0</v>
      </c>
      <c r="CM26" s="15">
        <f t="shared" si="18"/>
        <v>0</v>
      </c>
      <c r="CN26" s="15">
        <f t="shared" si="19"/>
        <v>0</v>
      </c>
      <c r="CO26" s="15">
        <f t="shared" si="20"/>
        <v>0</v>
      </c>
      <c r="CP26" s="15">
        <f t="shared" si="21"/>
        <v>0</v>
      </c>
      <c r="CQ26" s="15">
        <f t="shared" si="22"/>
        <v>0</v>
      </c>
      <c r="CR26" s="15">
        <f t="shared" si="23"/>
        <v>0</v>
      </c>
      <c r="CS26" s="15">
        <f t="shared" si="24"/>
        <v>0</v>
      </c>
      <c r="CT26" s="15"/>
      <c r="CU26" s="15" t="str">
        <f t="shared" si="25"/>
        <v>o/-</v>
      </c>
      <c r="CV26" s="15" t="str">
        <f t="shared" si="26"/>
        <v>-</v>
      </c>
      <c r="CW26" s="15" t="str">
        <f t="shared" si="27"/>
        <v>-</v>
      </c>
      <c r="CX26" s="15" t="str">
        <f t="shared" si="28"/>
        <v>-</v>
      </c>
      <c r="CY26" s="15" t="str">
        <f t="shared" si="29"/>
        <v>-</v>
      </c>
      <c r="CZ26" s="15" t="str">
        <f t="shared" si="30"/>
        <v>-</v>
      </c>
      <c r="DA26" s="15" t="str">
        <f t="shared" si="31"/>
        <v>-</v>
      </c>
      <c r="DB26" s="15" t="str">
        <f t="shared" si="32"/>
        <v>-</v>
      </c>
      <c r="DC26" s="15" t="str">
        <f t="shared" si="33"/>
        <v>-</v>
      </c>
      <c r="DD26" s="51" t="str">
        <f t="shared" si="34"/>
        <v>-</v>
      </c>
      <c r="DE26" s="51" t="str">
        <f t="shared" si="35"/>
        <v>-</v>
      </c>
      <c r="DF26" s="15" t="str">
        <f t="shared" si="36"/>
        <v>o/-</v>
      </c>
      <c r="DG26" s="51" t="str">
        <f t="shared" si="37"/>
        <v>-</v>
      </c>
      <c r="DH26" s="51" t="str">
        <f t="shared" si="38"/>
        <v>-</v>
      </c>
      <c r="DI26" s="15" t="str">
        <f t="shared" si="39"/>
        <v>-</v>
      </c>
      <c r="DJ26" s="15" t="str">
        <f t="shared" si="40"/>
        <v>-</v>
      </c>
      <c r="DK26" s="15" t="str">
        <f t="shared" si="41"/>
        <v>-</v>
      </c>
      <c r="DL26" s="15" t="str">
        <f t="shared" si="42"/>
        <v>-</v>
      </c>
      <c r="DM26" s="15" t="str">
        <f t="shared" si="43"/>
        <v>o/-</v>
      </c>
      <c r="DN26" s="15" t="str">
        <f t="shared" si="44"/>
        <v>-</v>
      </c>
      <c r="DO26" s="15" t="str">
        <f t="shared" si="45"/>
        <v>-</v>
      </c>
      <c r="DP26" s="15" t="str">
        <f t="shared" si="46"/>
        <v>-</v>
      </c>
      <c r="DQ26" s="15" t="str">
        <f t="shared" si="47"/>
        <v>-</v>
      </c>
      <c r="DR26" s="15" t="str">
        <f t="shared" si="48"/>
        <v>-</v>
      </c>
      <c r="DS26" s="15" t="str">
        <f t="shared" si="49"/>
        <v>0</v>
      </c>
      <c r="DT26" s="15" t="str">
        <f t="shared" si="50"/>
        <v>-</v>
      </c>
      <c r="DU26" s="15" t="str">
        <f t="shared" si="51"/>
        <v>-</v>
      </c>
    </row>
    <row r="27" spans="2:125" x14ac:dyDescent="0.25">
      <c r="B27" s="76"/>
      <c r="C27" s="77"/>
      <c r="D27" s="68">
        <f t="shared" si="0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15">
        <f t="shared" si="1"/>
        <v>0</v>
      </c>
      <c r="BW27" s="15">
        <f t="shared" si="2"/>
        <v>0</v>
      </c>
      <c r="BX27" s="15">
        <f t="shared" si="3"/>
        <v>0</v>
      </c>
      <c r="BY27" s="15">
        <f t="shared" si="4"/>
        <v>0</v>
      </c>
      <c r="BZ27" s="15">
        <f t="shared" si="5"/>
        <v>0</v>
      </c>
      <c r="CA27" s="15">
        <f t="shared" si="6"/>
        <v>0</v>
      </c>
      <c r="CB27" s="15">
        <f t="shared" si="7"/>
        <v>0</v>
      </c>
      <c r="CC27" s="15">
        <f t="shared" si="8"/>
        <v>0</v>
      </c>
      <c r="CD27" s="15">
        <f t="shared" si="9"/>
        <v>0</v>
      </c>
      <c r="CE27" s="15">
        <f t="shared" si="10"/>
        <v>0</v>
      </c>
      <c r="CF27" s="15">
        <f t="shared" si="11"/>
        <v>0</v>
      </c>
      <c r="CG27" s="15">
        <f t="shared" si="12"/>
        <v>0</v>
      </c>
      <c r="CH27" s="15">
        <f t="shared" si="13"/>
        <v>0</v>
      </c>
      <c r="CI27" s="15">
        <f t="shared" si="14"/>
        <v>0</v>
      </c>
      <c r="CJ27" s="15">
        <f t="shared" si="15"/>
        <v>0</v>
      </c>
      <c r="CK27" s="15">
        <f t="shared" si="16"/>
        <v>0</v>
      </c>
      <c r="CL27" s="15">
        <f t="shared" si="17"/>
        <v>0</v>
      </c>
      <c r="CM27" s="15">
        <f t="shared" si="18"/>
        <v>0</v>
      </c>
      <c r="CN27" s="15">
        <f t="shared" si="19"/>
        <v>0</v>
      </c>
      <c r="CO27" s="15">
        <f t="shared" si="20"/>
        <v>0</v>
      </c>
      <c r="CP27" s="15">
        <f t="shared" si="21"/>
        <v>0</v>
      </c>
      <c r="CQ27" s="15">
        <f t="shared" si="22"/>
        <v>0</v>
      </c>
      <c r="CR27" s="15">
        <f t="shared" si="23"/>
        <v>0</v>
      </c>
      <c r="CS27" s="15">
        <f t="shared" si="24"/>
        <v>0</v>
      </c>
      <c r="CT27" s="15"/>
      <c r="CU27" s="15" t="str">
        <f t="shared" si="25"/>
        <v>o/-</v>
      </c>
      <c r="CV27" s="15" t="str">
        <f t="shared" si="26"/>
        <v>-</v>
      </c>
      <c r="CW27" s="15" t="str">
        <f t="shared" si="27"/>
        <v>-</v>
      </c>
      <c r="CX27" s="15" t="str">
        <f t="shared" si="28"/>
        <v>-</v>
      </c>
      <c r="CY27" s="15" t="str">
        <f t="shared" si="29"/>
        <v>-</v>
      </c>
      <c r="CZ27" s="15" t="str">
        <f t="shared" si="30"/>
        <v>-</v>
      </c>
      <c r="DA27" s="15" t="str">
        <f t="shared" si="31"/>
        <v>-</v>
      </c>
      <c r="DB27" s="15" t="str">
        <f t="shared" si="32"/>
        <v>-</v>
      </c>
      <c r="DC27" s="15" t="str">
        <f t="shared" si="33"/>
        <v>-</v>
      </c>
      <c r="DD27" s="51" t="str">
        <f t="shared" si="34"/>
        <v>-</v>
      </c>
      <c r="DE27" s="51" t="str">
        <f t="shared" si="35"/>
        <v>-</v>
      </c>
      <c r="DF27" s="15" t="str">
        <f t="shared" si="36"/>
        <v>o/-</v>
      </c>
      <c r="DG27" s="51" t="str">
        <f t="shared" si="37"/>
        <v>-</v>
      </c>
      <c r="DH27" s="51" t="str">
        <f t="shared" si="38"/>
        <v>-</v>
      </c>
      <c r="DI27" s="15" t="str">
        <f t="shared" si="39"/>
        <v>-</v>
      </c>
      <c r="DJ27" s="15" t="str">
        <f t="shared" si="40"/>
        <v>-</v>
      </c>
      <c r="DK27" s="15" t="str">
        <f t="shared" si="41"/>
        <v>-</v>
      </c>
      <c r="DL27" s="15" t="str">
        <f t="shared" si="42"/>
        <v>-</v>
      </c>
      <c r="DM27" s="15" t="str">
        <f t="shared" si="43"/>
        <v>o/-</v>
      </c>
      <c r="DN27" s="15" t="str">
        <f t="shared" si="44"/>
        <v>-</v>
      </c>
      <c r="DO27" s="15" t="str">
        <f t="shared" si="45"/>
        <v>-</v>
      </c>
      <c r="DP27" s="15" t="str">
        <f t="shared" si="46"/>
        <v>-</v>
      </c>
      <c r="DQ27" s="15" t="str">
        <f t="shared" si="47"/>
        <v>-</v>
      </c>
      <c r="DR27" s="15" t="str">
        <f t="shared" si="48"/>
        <v>-</v>
      </c>
      <c r="DS27" s="15" t="str">
        <f t="shared" si="49"/>
        <v>0</v>
      </c>
      <c r="DT27" s="15" t="str">
        <f t="shared" si="50"/>
        <v>-</v>
      </c>
      <c r="DU27" s="15" t="str">
        <f t="shared" si="51"/>
        <v>-</v>
      </c>
    </row>
    <row r="28" spans="2:125" x14ac:dyDescent="0.25">
      <c r="B28" s="76"/>
      <c r="C28" s="77"/>
      <c r="D28" s="68">
        <f t="shared" si="0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15">
        <f t="shared" si="1"/>
        <v>0</v>
      </c>
      <c r="BW28" s="15">
        <f t="shared" si="2"/>
        <v>0</v>
      </c>
      <c r="BX28" s="15">
        <f t="shared" si="3"/>
        <v>0</v>
      </c>
      <c r="BY28" s="15">
        <f t="shared" si="4"/>
        <v>0</v>
      </c>
      <c r="BZ28" s="15">
        <f t="shared" si="5"/>
        <v>0</v>
      </c>
      <c r="CA28" s="15">
        <f t="shared" si="6"/>
        <v>0</v>
      </c>
      <c r="CB28" s="15">
        <f t="shared" si="7"/>
        <v>0</v>
      </c>
      <c r="CC28" s="15">
        <f t="shared" si="8"/>
        <v>0</v>
      </c>
      <c r="CD28" s="15">
        <f t="shared" si="9"/>
        <v>0</v>
      </c>
      <c r="CE28" s="15">
        <f t="shared" si="10"/>
        <v>0</v>
      </c>
      <c r="CF28" s="15">
        <f t="shared" si="11"/>
        <v>0</v>
      </c>
      <c r="CG28" s="15">
        <f t="shared" si="12"/>
        <v>0</v>
      </c>
      <c r="CH28" s="15">
        <f t="shared" si="13"/>
        <v>0</v>
      </c>
      <c r="CI28" s="15">
        <f t="shared" si="14"/>
        <v>0</v>
      </c>
      <c r="CJ28" s="15">
        <f t="shared" si="15"/>
        <v>0</v>
      </c>
      <c r="CK28" s="15">
        <f t="shared" si="16"/>
        <v>0</v>
      </c>
      <c r="CL28" s="15">
        <f t="shared" si="17"/>
        <v>0</v>
      </c>
      <c r="CM28" s="15">
        <f t="shared" si="18"/>
        <v>0</v>
      </c>
      <c r="CN28" s="15">
        <f t="shared" si="19"/>
        <v>0</v>
      </c>
      <c r="CO28" s="15">
        <f t="shared" si="20"/>
        <v>0</v>
      </c>
      <c r="CP28" s="15">
        <f t="shared" si="21"/>
        <v>0</v>
      </c>
      <c r="CQ28" s="15">
        <f t="shared" si="22"/>
        <v>0</v>
      </c>
      <c r="CR28" s="15">
        <f t="shared" si="23"/>
        <v>0</v>
      </c>
      <c r="CS28" s="15">
        <f t="shared" si="24"/>
        <v>0</v>
      </c>
      <c r="CT28" s="15"/>
      <c r="CU28" s="15" t="str">
        <f t="shared" si="25"/>
        <v>o/-</v>
      </c>
      <c r="CV28" s="15" t="str">
        <f t="shared" si="26"/>
        <v>-</v>
      </c>
      <c r="CW28" s="15" t="str">
        <f t="shared" si="27"/>
        <v>-</v>
      </c>
      <c r="CX28" s="15" t="str">
        <f t="shared" si="28"/>
        <v>-</v>
      </c>
      <c r="CY28" s="15" t="str">
        <f t="shared" si="29"/>
        <v>-</v>
      </c>
      <c r="CZ28" s="15" t="str">
        <f t="shared" si="30"/>
        <v>-</v>
      </c>
      <c r="DA28" s="15" t="str">
        <f t="shared" si="31"/>
        <v>-</v>
      </c>
      <c r="DB28" s="15" t="str">
        <f t="shared" si="32"/>
        <v>-</v>
      </c>
      <c r="DC28" s="15" t="str">
        <f t="shared" si="33"/>
        <v>-</v>
      </c>
      <c r="DD28" s="51" t="str">
        <f t="shared" si="34"/>
        <v>-</v>
      </c>
      <c r="DE28" s="51" t="str">
        <f t="shared" si="35"/>
        <v>-</v>
      </c>
      <c r="DF28" s="15" t="str">
        <f t="shared" si="36"/>
        <v>o/-</v>
      </c>
      <c r="DG28" s="51" t="str">
        <f t="shared" si="37"/>
        <v>-</v>
      </c>
      <c r="DH28" s="51" t="str">
        <f t="shared" si="38"/>
        <v>-</v>
      </c>
      <c r="DI28" s="15" t="str">
        <f t="shared" si="39"/>
        <v>-</v>
      </c>
      <c r="DJ28" s="15" t="str">
        <f t="shared" si="40"/>
        <v>-</v>
      </c>
      <c r="DK28" s="15" t="str">
        <f t="shared" si="41"/>
        <v>-</v>
      </c>
      <c r="DL28" s="15" t="str">
        <f t="shared" si="42"/>
        <v>-</v>
      </c>
      <c r="DM28" s="15" t="str">
        <f t="shared" si="43"/>
        <v>o/-</v>
      </c>
      <c r="DN28" s="15" t="str">
        <f t="shared" si="44"/>
        <v>-</v>
      </c>
      <c r="DO28" s="15" t="str">
        <f t="shared" si="45"/>
        <v>-</v>
      </c>
      <c r="DP28" s="15" t="str">
        <f t="shared" si="46"/>
        <v>-</v>
      </c>
      <c r="DQ28" s="15" t="str">
        <f t="shared" si="47"/>
        <v>-</v>
      </c>
      <c r="DR28" s="15" t="str">
        <f t="shared" si="48"/>
        <v>-</v>
      </c>
      <c r="DS28" s="15" t="str">
        <f t="shared" si="49"/>
        <v>0</v>
      </c>
      <c r="DT28" s="15" t="str">
        <f t="shared" si="50"/>
        <v>-</v>
      </c>
      <c r="DU28" s="15" t="str">
        <f t="shared" si="51"/>
        <v>-</v>
      </c>
    </row>
    <row r="29" spans="2:125" x14ac:dyDescent="0.25">
      <c r="B29" s="76"/>
      <c r="C29" s="77"/>
      <c r="D29" s="68">
        <f t="shared" si="0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15">
        <f t="shared" si="1"/>
        <v>0</v>
      </c>
      <c r="BW29" s="15">
        <f t="shared" si="2"/>
        <v>0</v>
      </c>
      <c r="BX29" s="15">
        <f t="shared" si="3"/>
        <v>0</v>
      </c>
      <c r="BY29" s="15">
        <f t="shared" si="4"/>
        <v>0</v>
      </c>
      <c r="BZ29" s="15">
        <f t="shared" si="5"/>
        <v>0</v>
      </c>
      <c r="CA29" s="15">
        <f t="shared" si="6"/>
        <v>0</v>
      </c>
      <c r="CB29" s="15">
        <f t="shared" si="7"/>
        <v>0</v>
      </c>
      <c r="CC29" s="15">
        <f t="shared" si="8"/>
        <v>0</v>
      </c>
      <c r="CD29" s="15">
        <f t="shared" si="9"/>
        <v>0</v>
      </c>
      <c r="CE29" s="15">
        <f t="shared" si="10"/>
        <v>0</v>
      </c>
      <c r="CF29" s="15">
        <f t="shared" si="11"/>
        <v>0</v>
      </c>
      <c r="CG29" s="15">
        <f t="shared" si="12"/>
        <v>0</v>
      </c>
      <c r="CH29" s="15">
        <f t="shared" si="13"/>
        <v>0</v>
      </c>
      <c r="CI29" s="15">
        <f t="shared" si="14"/>
        <v>0</v>
      </c>
      <c r="CJ29" s="15">
        <f t="shared" si="15"/>
        <v>0</v>
      </c>
      <c r="CK29" s="15">
        <f t="shared" si="16"/>
        <v>0</v>
      </c>
      <c r="CL29" s="15">
        <f t="shared" si="17"/>
        <v>0</v>
      </c>
      <c r="CM29" s="15">
        <f t="shared" si="18"/>
        <v>0</v>
      </c>
      <c r="CN29" s="15">
        <f t="shared" si="19"/>
        <v>0</v>
      </c>
      <c r="CO29" s="15">
        <f t="shared" si="20"/>
        <v>0</v>
      </c>
      <c r="CP29" s="15">
        <f t="shared" si="21"/>
        <v>0</v>
      </c>
      <c r="CQ29" s="15">
        <f t="shared" si="22"/>
        <v>0</v>
      </c>
      <c r="CR29" s="15">
        <f t="shared" si="23"/>
        <v>0</v>
      </c>
      <c r="CS29" s="15">
        <f t="shared" si="24"/>
        <v>0</v>
      </c>
      <c r="CT29" s="15"/>
      <c r="CU29" s="15" t="str">
        <f t="shared" si="25"/>
        <v>o/-</v>
      </c>
      <c r="CV29" s="15" t="str">
        <f t="shared" si="26"/>
        <v>-</v>
      </c>
      <c r="CW29" s="15" t="str">
        <f t="shared" si="27"/>
        <v>-</v>
      </c>
      <c r="CX29" s="15" t="str">
        <f t="shared" si="28"/>
        <v>-</v>
      </c>
      <c r="CY29" s="15" t="str">
        <f t="shared" si="29"/>
        <v>-</v>
      </c>
      <c r="CZ29" s="15" t="str">
        <f t="shared" si="30"/>
        <v>-</v>
      </c>
      <c r="DA29" s="15" t="str">
        <f t="shared" si="31"/>
        <v>-</v>
      </c>
      <c r="DB29" s="15" t="str">
        <f t="shared" si="32"/>
        <v>-</v>
      </c>
      <c r="DC29" s="15" t="str">
        <f t="shared" si="33"/>
        <v>-</v>
      </c>
      <c r="DD29" s="51" t="str">
        <f t="shared" si="34"/>
        <v>-</v>
      </c>
      <c r="DE29" s="51" t="str">
        <f t="shared" si="35"/>
        <v>-</v>
      </c>
      <c r="DF29" s="15" t="str">
        <f t="shared" si="36"/>
        <v>o/-</v>
      </c>
      <c r="DG29" s="51" t="str">
        <f t="shared" si="37"/>
        <v>-</v>
      </c>
      <c r="DH29" s="51" t="str">
        <f t="shared" si="38"/>
        <v>-</v>
      </c>
      <c r="DI29" s="15" t="str">
        <f t="shared" si="39"/>
        <v>-</v>
      </c>
      <c r="DJ29" s="15" t="str">
        <f t="shared" si="40"/>
        <v>-</v>
      </c>
      <c r="DK29" s="15" t="str">
        <f t="shared" si="41"/>
        <v>-</v>
      </c>
      <c r="DL29" s="15" t="str">
        <f t="shared" si="42"/>
        <v>-</v>
      </c>
      <c r="DM29" s="15" t="str">
        <f t="shared" si="43"/>
        <v>o/-</v>
      </c>
      <c r="DN29" s="15" t="str">
        <f t="shared" si="44"/>
        <v>-</v>
      </c>
      <c r="DO29" s="15" t="str">
        <f t="shared" si="45"/>
        <v>-</v>
      </c>
      <c r="DP29" s="15" t="str">
        <f t="shared" si="46"/>
        <v>-</v>
      </c>
      <c r="DQ29" s="15" t="str">
        <f t="shared" si="47"/>
        <v>-</v>
      </c>
      <c r="DR29" s="15" t="str">
        <f t="shared" si="48"/>
        <v>-</v>
      </c>
      <c r="DS29" s="15" t="str">
        <f t="shared" si="49"/>
        <v>0</v>
      </c>
      <c r="DT29" s="15" t="str">
        <f t="shared" si="50"/>
        <v>-</v>
      </c>
      <c r="DU29" s="15" t="str">
        <f t="shared" si="51"/>
        <v>-</v>
      </c>
    </row>
    <row r="30" spans="2:125" x14ac:dyDescent="0.25">
      <c r="B30" s="76"/>
      <c r="C30" s="77"/>
      <c r="D30" s="68">
        <f t="shared" si="0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15">
        <f t="shared" si="1"/>
        <v>0</v>
      </c>
      <c r="BW30" s="15">
        <f t="shared" si="2"/>
        <v>0</v>
      </c>
      <c r="BX30" s="15">
        <f t="shared" si="3"/>
        <v>0</v>
      </c>
      <c r="BY30" s="15">
        <f t="shared" si="4"/>
        <v>0</v>
      </c>
      <c r="BZ30" s="15">
        <f t="shared" si="5"/>
        <v>0</v>
      </c>
      <c r="CA30" s="15">
        <f t="shared" si="6"/>
        <v>0</v>
      </c>
      <c r="CB30" s="15">
        <f t="shared" si="7"/>
        <v>0</v>
      </c>
      <c r="CC30" s="15">
        <f t="shared" si="8"/>
        <v>0</v>
      </c>
      <c r="CD30" s="15">
        <f t="shared" si="9"/>
        <v>0</v>
      </c>
      <c r="CE30" s="15">
        <f t="shared" si="10"/>
        <v>0</v>
      </c>
      <c r="CF30" s="15">
        <f t="shared" si="11"/>
        <v>0</v>
      </c>
      <c r="CG30" s="15">
        <f t="shared" si="12"/>
        <v>0</v>
      </c>
      <c r="CH30" s="15">
        <f t="shared" si="13"/>
        <v>0</v>
      </c>
      <c r="CI30" s="15">
        <f t="shared" si="14"/>
        <v>0</v>
      </c>
      <c r="CJ30" s="15">
        <f t="shared" si="15"/>
        <v>0</v>
      </c>
      <c r="CK30" s="15">
        <f t="shared" si="16"/>
        <v>0</v>
      </c>
      <c r="CL30" s="15">
        <f t="shared" si="17"/>
        <v>0</v>
      </c>
      <c r="CM30" s="15">
        <f t="shared" si="18"/>
        <v>0</v>
      </c>
      <c r="CN30" s="15">
        <f t="shared" si="19"/>
        <v>0</v>
      </c>
      <c r="CO30" s="15">
        <f t="shared" si="20"/>
        <v>0</v>
      </c>
      <c r="CP30" s="15">
        <f t="shared" si="21"/>
        <v>0</v>
      </c>
      <c r="CQ30" s="15">
        <f t="shared" si="22"/>
        <v>0</v>
      </c>
      <c r="CR30" s="15">
        <f t="shared" si="23"/>
        <v>0</v>
      </c>
      <c r="CS30" s="15">
        <f t="shared" si="24"/>
        <v>0</v>
      </c>
      <c r="CT30" s="15"/>
      <c r="CU30" s="15" t="str">
        <f t="shared" si="25"/>
        <v>o/-</v>
      </c>
      <c r="CV30" s="15" t="str">
        <f t="shared" si="26"/>
        <v>-</v>
      </c>
      <c r="CW30" s="15" t="str">
        <f t="shared" si="27"/>
        <v>-</v>
      </c>
      <c r="CX30" s="15" t="str">
        <f t="shared" si="28"/>
        <v>-</v>
      </c>
      <c r="CY30" s="15" t="str">
        <f t="shared" si="29"/>
        <v>-</v>
      </c>
      <c r="CZ30" s="15" t="str">
        <f t="shared" si="30"/>
        <v>-</v>
      </c>
      <c r="DA30" s="15" t="str">
        <f t="shared" si="31"/>
        <v>-</v>
      </c>
      <c r="DB30" s="15" t="str">
        <f t="shared" si="32"/>
        <v>-</v>
      </c>
      <c r="DC30" s="15" t="str">
        <f t="shared" si="33"/>
        <v>-</v>
      </c>
      <c r="DD30" s="51" t="str">
        <f t="shared" si="34"/>
        <v>-</v>
      </c>
      <c r="DE30" s="51" t="str">
        <f t="shared" si="35"/>
        <v>-</v>
      </c>
      <c r="DF30" s="15" t="str">
        <f t="shared" si="36"/>
        <v>o/-</v>
      </c>
      <c r="DG30" s="51" t="str">
        <f t="shared" si="37"/>
        <v>-</v>
      </c>
      <c r="DH30" s="51" t="str">
        <f t="shared" si="38"/>
        <v>-</v>
      </c>
      <c r="DI30" s="15" t="str">
        <f t="shared" si="39"/>
        <v>-</v>
      </c>
      <c r="DJ30" s="15" t="str">
        <f t="shared" si="40"/>
        <v>-</v>
      </c>
      <c r="DK30" s="15" t="str">
        <f t="shared" si="41"/>
        <v>-</v>
      </c>
      <c r="DL30" s="15" t="str">
        <f t="shared" si="42"/>
        <v>-</v>
      </c>
      <c r="DM30" s="15" t="str">
        <f t="shared" si="43"/>
        <v>o/-</v>
      </c>
      <c r="DN30" s="15" t="str">
        <f t="shared" si="44"/>
        <v>-</v>
      </c>
      <c r="DO30" s="15" t="str">
        <f t="shared" si="45"/>
        <v>-</v>
      </c>
      <c r="DP30" s="15" t="str">
        <f t="shared" si="46"/>
        <v>-</v>
      </c>
      <c r="DQ30" s="15" t="str">
        <f t="shared" si="47"/>
        <v>-</v>
      </c>
      <c r="DR30" s="15" t="str">
        <f t="shared" si="48"/>
        <v>-</v>
      </c>
      <c r="DS30" s="15" t="str">
        <f t="shared" si="49"/>
        <v>0</v>
      </c>
      <c r="DT30" s="15" t="str">
        <f t="shared" si="50"/>
        <v>-</v>
      </c>
      <c r="DU30" s="15" t="str">
        <f t="shared" si="51"/>
        <v>-</v>
      </c>
    </row>
    <row r="31" spans="2:125" x14ac:dyDescent="0.25">
      <c r="B31" s="76"/>
      <c r="C31" s="77"/>
      <c r="D31" s="68">
        <f t="shared" si="0"/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15">
        <f t="shared" si="1"/>
        <v>0</v>
      </c>
      <c r="BW31" s="15">
        <f t="shared" si="2"/>
        <v>0</v>
      </c>
      <c r="BX31" s="15">
        <f t="shared" si="3"/>
        <v>0</v>
      </c>
      <c r="BY31" s="15">
        <f t="shared" si="4"/>
        <v>0</v>
      </c>
      <c r="BZ31" s="15">
        <f t="shared" si="5"/>
        <v>0</v>
      </c>
      <c r="CA31" s="15">
        <f t="shared" si="6"/>
        <v>0</v>
      </c>
      <c r="CB31" s="15">
        <f t="shared" si="7"/>
        <v>0</v>
      </c>
      <c r="CC31" s="15">
        <f t="shared" si="8"/>
        <v>0</v>
      </c>
      <c r="CD31" s="15">
        <f t="shared" si="9"/>
        <v>0</v>
      </c>
      <c r="CE31" s="15">
        <f t="shared" si="10"/>
        <v>0</v>
      </c>
      <c r="CF31" s="15">
        <f t="shared" si="11"/>
        <v>0</v>
      </c>
      <c r="CG31" s="15">
        <f t="shared" si="12"/>
        <v>0</v>
      </c>
      <c r="CH31" s="15">
        <f t="shared" si="13"/>
        <v>0</v>
      </c>
      <c r="CI31" s="15">
        <f t="shared" si="14"/>
        <v>0</v>
      </c>
      <c r="CJ31" s="15">
        <f t="shared" si="15"/>
        <v>0</v>
      </c>
      <c r="CK31" s="15">
        <f t="shared" si="16"/>
        <v>0</v>
      </c>
      <c r="CL31" s="15">
        <f t="shared" si="17"/>
        <v>0</v>
      </c>
      <c r="CM31" s="15">
        <f t="shared" si="18"/>
        <v>0</v>
      </c>
      <c r="CN31" s="15">
        <f t="shared" si="19"/>
        <v>0</v>
      </c>
      <c r="CO31" s="15">
        <f t="shared" si="20"/>
        <v>0</v>
      </c>
      <c r="CP31" s="15">
        <f t="shared" si="21"/>
        <v>0</v>
      </c>
      <c r="CQ31" s="15">
        <f t="shared" si="22"/>
        <v>0</v>
      </c>
      <c r="CR31" s="15">
        <f t="shared" si="23"/>
        <v>0</v>
      </c>
      <c r="CS31" s="15">
        <f t="shared" si="24"/>
        <v>0</v>
      </c>
      <c r="CT31" s="15"/>
      <c r="CU31" s="15" t="str">
        <f t="shared" si="25"/>
        <v>o/-</v>
      </c>
      <c r="CV31" s="15" t="str">
        <f t="shared" si="26"/>
        <v>-</v>
      </c>
      <c r="CW31" s="15" t="str">
        <f t="shared" si="27"/>
        <v>-</v>
      </c>
      <c r="CX31" s="15" t="str">
        <f t="shared" si="28"/>
        <v>-</v>
      </c>
      <c r="CY31" s="15" t="str">
        <f t="shared" si="29"/>
        <v>-</v>
      </c>
      <c r="CZ31" s="15" t="str">
        <f t="shared" si="30"/>
        <v>-</v>
      </c>
      <c r="DA31" s="15" t="str">
        <f t="shared" si="31"/>
        <v>-</v>
      </c>
      <c r="DB31" s="15" t="str">
        <f t="shared" si="32"/>
        <v>-</v>
      </c>
      <c r="DC31" s="15" t="str">
        <f t="shared" si="33"/>
        <v>-</v>
      </c>
      <c r="DD31" s="51" t="str">
        <f t="shared" si="34"/>
        <v>-</v>
      </c>
      <c r="DE31" s="51" t="str">
        <f t="shared" si="35"/>
        <v>-</v>
      </c>
      <c r="DF31" s="15" t="str">
        <f t="shared" si="36"/>
        <v>o/-</v>
      </c>
      <c r="DG31" s="51" t="str">
        <f t="shared" si="37"/>
        <v>-</v>
      </c>
      <c r="DH31" s="51" t="str">
        <f t="shared" si="38"/>
        <v>-</v>
      </c>
      <c r="DI31" s="15" t="str">
        <f t="shared" si="39"/>
        <v>-</v>
      </c>
      <c r="DJ31" s="15" t="str">
        <f t="shared" si="40"/>
        <v>-</v>
      </c>
      <c r="DK31" s="15" t="str">
        <f t="shared" si="41"/>
        <v>-</v>
      </c>
      <c r="DL31" s="15" t="str">
        <f t="shared" si="42"/>
        <v>-</v>
      </c>
      <c r="DM31" s="15" t="str">
        <f t="shared" si="43"/>
        <v>o/-</v>
      </c>
      <c r="DN31" s="15" t="str">
        <f t="shared" si="44"/>
        <v>-</v>
      </c>
      <c r="DO31" s="15" t="str">
        <f t="shared" si="45"/>
        <v>-</v>
      </c>
      <c r="DP31" s="15" t="str">
        <f t="shared" si="46"/>
        <v>-</v>
      </c>
      <c r="DQ31" s="15" t="str">
        <f t="shared" si="47"/>
        <v>-</v>
      </c>
      <c r="DR31" s="15" t="str">
        <f t="shared" si="48"/>
        <v>-</v>
      </c>
      <c r="DS31" s="15" t="str">
        <f t="shared" si="49"/>
        <v>0</v>
      </c>
      <c r="DT31" s="15" t="str">
        <f t="shared" si="50"/>
        <v>-</v>
      </c>
      <c r="DU31" s="15" t="str">
        <f t="shared" si="51"/>
        <v>-</v>
      </c>
    </row>
    <row r="32" spans="2:125" x14ac:dyDescent="0.25">
      <c r="B32" s="76"/>
      <c r="C32" s="77"/>
      <c r="D32" s="68">
        <f t="shared" si="0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15">
        <f t="shared" si="1"/>
        <v>0</v>
      </c>
      <c r="BW32" s="15">
        <f t="shared" si="2"/>
        <v>0</v>
      </c>
      <c r="BX32" s="15">
        <f t="shared" si="3"/>
        <v>0</v>
      </c>
      <c r="BY32" s="15">
        <f t="shared" si="4"/>
        <v>0</v>
      </c>
      <c r="BZ32" s="15">
        <f t="shared" si="5"/>
        <v>0</v>
      </c>
      <c r="CA32" s="15">
        <f t="shared" si="6"/>
        <v>0</v>
      </c>
      <c r="CB32" s="15">
        <f t="shared" si="7"/>
        <v>0</v>
      </c>
      <c r="CC32" s="15">
        <f t="shared" si="8"/>
        <v>0</v>
      </c>
      <c r="CD32" s="15">
        <f t="shared" si="9"/>
        <v>0</v>
      </c>
      <c r="CE32" s="15">
        <f t="shared" si="10"/>
        <v>0</v>
      </c>
      <c r="CF32" s="15">
        <f t="shared" si="11"/>
        <v>0</v>
      </c>
      <c r="CG32" s="15">
        <f t="shared" si="12"/>
        <v>0</v>
      </c>
      <c r="CH32" s="15">
        <f t="shared" si="13"/>
        <v>0</v>
      </c>
      <c r="CI32" s="15">
        <f t="shared" si="14"/>
        <v>0</v>
      </c>
      <c r="CJ32" s="15">
        <f t="shared" si="15"/>
        <v>0</v>
      </c>
      <c r="CK32" s="15">
        <f t="shared" si="16"/>
        <v>0</v>
      </c>
      <c r="CL32" s="15">
        <f t="shared" si="17"/>
        <v>0</v>
      </c>
      <c r="CM32" s="15">
        <f t="shared" si="18"/>
        <v>0</v>
      </c>
      <c r="CN32" s="15">
        <f t="shared" si="19"/>
        <v>0</v>
      </c>
      <c r="CO32" s="15">
        <f t="shared" si="20"/>
        <v>0</v>
      </c>
      <c r="CP32" s="15">
        <f t="shared" si="21"/>
        <v>0</v>
      </c>
      <c r="CQ32" s="15">
        <f t="shared" si="22"/>
        <v>0</v>
      </c>
      <c r="CR32" s="15">
        <f t="shared" si="23"/>
        <v>0</v>
      </c>
      <c r="CS32" s="15">
        <f t="shared" ref="CS32:CS34" si="52">BY32+CD32+CJ32+CR32</f>
        <v>0</v>
      </c>
      <c r="CT32" s="15"/>
      <c r="CU32" s="15" t="str">
        <f t="shared" ref="CU32:CU34" si="53">IF(BV32&gt;3,"+","o/-")</f>
        <v>o/-</v>
      </c>
      <c r="CV32" s="15" t="str">
        <f t="shared" ref="CV32:CV34" si="54">IF(BW32&gt;3,"+",IF(BW32&gt;2,"o","-"))</f>
        <v>-</v>
      </c>
      <c r="CW32" s="15" t="str">
        <f t="shared" ref="CW32:CW34" si="55">IF(BX32&gt;1,"+",IF(BX32&gt;0,"o","-"))</f>
        <v>-</v>
      </c>
      <c r="CX32" s="15" t="str">
        <f t="shared" ref="CX32:CX34" si="56">IF(BY32&gt;8,"+",IF(BY32&gt;6,"o","-"))</f>
        <v>-</v>
      </c>
      <c r="CY32" s="15" t="str">
        <f t="shared" ref="CY32:CY34" si="57">IF(BZ32&gt;2,"+",IF(BZ32&gt;1,"o","-"))</f>
        <v>-</v>
      </c>
      <c r="CZ32" s="15" t="str">
        <f t="shared" ref="CZ32:CZ34" si="58">IF(CA32&gt;2,"+",IF(CA32&gt;1,"o","-"))</f>
        <v>-</v>
      </c>
      <c r="DA32" s="15" t="str">
        <f t="shared" ref="DA32:DA34" si="59">IF(CB32&gt;4,"+",IF(CB32&gt;2,"o","-"))</f>
        <v>-</v>
      </c>
      <c r="DB32" s="15" t="str">
        <f t="shared" ref="DB32:DB34" si="60">IF(CC32&gt;1,"+",IF(CC32&gt;0,"o","-"))</f>
        <v>-</v>
      </c>
      <c r="DC32" s="15" t="str">
        <f t="shared" ref="DC32:DC34" si="61">IF(CD32&gt;9,"+",IF(CD32&gt;7,"o","-"))</f>
        <v>-</v>
      </c>
      <c r="DD32" s="51" t="str">
        <f t="shared" ref="DD32:DD34" si="62">IF(CE32&gt;2,"+",IF(CE32&gt;1,"o","-"))</f>
        <v>-</v>
      </c>
      <c r="DE32" s="51" t="str">
        <f t="shared" ref="DE32:DE34" si="63">IF(CF32&gt;1,"+",IF(CF32&gt;0,"o","-"))</f>
        <v>-</v>
      </c>
      <c r="DF32" s="15" t="str">
        <f t="shared" ref="DF32:DF34" si="64">IF(CG32&gt;0,"+","o/-")</f>
        <v>o/-</v>
      </c>
      <c r="DG32" s="51" t="str">
        <f t="shared" ref="DG32:DG34" si="65">IF(CH32&gt;1,"+",IF(CH32&gt;0,"o","-"))</f>
        <v>-</v>
      </c>
      <c r="DH32" s="51" t="str">
        <f t="shared" ref="DH32:DH34" si="66">IF(CI32&gt;1,"+",IF(CI32&gt;0,"o","-"))</f>
        <v>-</v>
      </c>
      <c r="DI32" s="15" t="str">
        <f t="shared" ref="DI32:DI34" si="67">IF(CJ32&gt;7,"+",IF(CJ32&gt;4,"o","-"))</f>
        <v>-</v>
      </c>
      <c r="DJ32" s="15" t="str">
        <f t="shared" ref="DJ32:DJ34" si="68">IF(CK32&gt;3,"+",IF(CK32&gt;2,"o","-"))</f>
        <v>-</v>
      </c>
      <c r="DK32" s="15" t="str">
        <f t="shared" ref="DK32:DK34" si="69">IF(CL32&gt;1,"+",IF(CL32&gt;0,"o","-"))</f>
        <v>-</v>
      </c>
      <c r="DL32" s="15" t="str">
        <f t="shared" ref="DL32:DL34" si="70">IF(CM32&gt;1,"+",IF(CM32&gt;0,"o","-"))</f>
        <v>-</v>
      </c>
      <c r="DM32" s="15" t="str">
        <f t="shared" ref="DM32:DM34" si="71">IF(CN32&gt;1,"+","o/-")</f>
        <v>o/-</v>
      </c>
      <c r="DN32" s="15" t="str">
        <f t="shared" ref="DN32:DN34" si="72">IF(CO32&gt;1,"+",IF(CO32&gt;0,"o","-"))</f>
        <v>-</v>
      </c>
      <c r="DO32" s="15" t="str">
        <f t="shared" ref="DO32:DO34" si="73">IF(CP32&gt;1,"+",IF(CP32&gt;0,"o","-"))</f>
        <v>-</v>
      </c>
      <c r="DP32" s="15" t="str">
        <f t="shared" ref="DP32:DP34" si="74">IF(CQ32&gt;5,"+",IF(CQ32&gt;3,"o","-"))</f>
        <v>-</v>
      </c>
      <c r="DQ32" s="15" t="str">
        <f t="shared" ref="DQ32:DQ34" si="75">IF(CR32&gt;14,"+",IF(CR32&gt;11,"o","-"))</f>
        <v>-</v>
      </c>
      <c r="DR32" s="15" t="str">
        <f t="shared" ref="DR32:DR34" si="76">IF(CS32&gt;40,"+",IF(CS32&gt;31,"o","-"))</f>
        <v>-</v>
      </c>
      <c r="DS32" s="15" t="str">
        <f t="shared" si="49"/>
        <v>0</v>
      </c>
      <c r="DT32" s="15" t="str">
        <f t="shared" si="50"/>
        <v>-</v>
      </c>
      <c r="DU32" s="15" t="str">
        <f t="shared" si="51"/>
        <v>-</v>
      </c>
    </row>
    <row r="33" spans="2:125" x14ac:dyDescent="0.25">
      <c r="B33" s="76"/>
      <c r="C33" s="77"/>
      <c r="D33" s="68">
        <f t="shared" si="0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15">
        <f t="shared" si="1"/>
        <v>0</v>
      </c>
      <c r="BW33" s="15">
        <f t="shared" si="2"/>
        <v>0</v>
      </c>
      <c r="BX33" s="15">
        <f t="shared" si="3"/>
        <v>0</v>
      </c>
      <c r="BY33" s="15">
        <f t="shared" si="4"/>
        <v>0</v>
      </c>
      <c r="BZ33" s="15">
        <f t="shared" si="5"/>
        <v>0</v>
      </c>
      <c r="CA33" s="15">
        <f t="shared" si="6"/>
        <v>0</v>
      </c>
      <c r="CB33" s="15">
        <f t="shared" si="7"/>
        <v>0</v>
      </c>
      <c r="CC33" s="15">
        <f t="shared" si="8"/>
        <v>0</v>
      </c>
      <c r="CD33" s="15">
        <f t="shared" si="9"/>
        <v>0</v>
      </c>
      <c r="CE33" s="15">
        <f t="shared" si="10"/>
        <v>0</v>
      </c>
      <c r="CF33" s="15">
        <f t="shared" si="11"/>
        <v>0</v>
      </c>
      <c r="CG33" s="15">
        <f t="shared" si="12"/>
        <v>0</v>
      </c>
      <c r="CH33" s="15">
        <f t="shared" si="13"/>
        <v>0</v>
      </c>
      <c r="CI33" s="15">
        <f t="shared" si="14"/>
        <v>0</v>
      </c>
      <c r="CJ33" s="15">
        <f t="shared" si="15"/>
        <v>0</v>
      </c>
      <c r="CK33" s="15">
        <f t="shared" si="16"/>
        <v>0</v>
      </c>
      <c r="CL33" s="15">
        <f t="shared" si="17"/>
        <v>0</v>
      </c>
      <c r="CM33" s="15">
        <f t="shared" si="18"/>
        <v>0</v>
      </c>
      <c r="CN33" s="15">
        <f t="shared" si="19"/>
        <v>0</v>
      </c>
      <c r="CO33" s="15">
        <f t="shared" si="20"/>
        <v>0</v>
      </c>
      <c r="CP33" s="15">
        <f t="shared" si="21"/>
        <v>0</v>
      </c>
      <c r="CQ33" s="15">
        <f t="shared" si="22"/>
        <v>0</v>
      </c>
      <c r="CR33" s="15">
        <f t="shared" si="23"/>
        <v>0</v>
      </c>
      <c r="CS33" s="15">
        <f t="shared" si="52"/>
        <v>0</v>
      </c>
      <c r="CT33" s="15"/>
      <c r="CU33" s="15" t="str">
        <f t="shared" si="53"/>
        <v>o/-</v>
      </c>
      <c r="CV33" s="15" t="str">
        <f t="shared" si="54"/>
        <v>-</v>
      </c>
      <c r="CW33" s="15" t="str">
        <f t="shared" si="55"/>
        <v>-</v>
      </c>
      <c r="CX33" s="15" t="str">
        <f t="shared" si="56"/>
        <v>-</v>
      </c>
      <c r="CY33" s="15" t="str">
        <f t="shared" si="57"/>
        <v>-</v>
      </c>
      <c r="CZ33" s="15" t="str">
        <f t="shared" si="58"/>
        <v>-</v>
      </c>
      <c r="DA33" s="15" t="str">
        <f t="shared" si="59"/>
        <v>-</v>
      </c>
      <c r="DB33" s="15" t="str">
        <f t="shared" si="60"/>
        <v>-</v>
      </c>
      <c r="DC33" s="15" t="str">
        <f t="shared" si="61"/>
        <v>-</v>
      </c>
      <c r="DD33" s="51" t="str">
        <f t="shared" si="62"/>
        <v>-</v>
      </c>
      <c r="DE33" s="51" t="str">
        <f t="shared" si="63"/>
        <v>-</v>
      </c>
      <c r="DF33" s="15" t="str">
        <f t="shared" si="64"/>
        <v>o/-</v>
      </c>
      <c r="DG33" s="51" t="str">
        <f t="shared" si="65"/>
        <v>-</v>
      </c>
      <c r="DH33" s="51" t="str">
        <f t="shared" si="66"/>
        <v>-</v>
      </c>
      <c r="DI33" s="15" t="str">
        <f t="shared" si="67"/>
        <v>-</v>
      </c>
      <c r="DJ33" s="15" t="str">
        <f t="shared" si="68"/>
        <v>-</v>
      </c>
      <c r="DK33" s="15" t="str">
        <f t="shared" si="69"/>
        <v>-</v>
      </c>
      <c r="DL33" s="15" t="str">
        <f t="shared" si="70"/>
        <v>-</v>
      </c>
      <c r="DM33" s="15" t="str">
        <f t="shared" si="71"/>
        <v>o/-</v>
      </c>
      <c r="DN33" s="15" t="str">
        <f t="shared" si="72"/>
        <v>-</v>
      </c>
      <c r="DO33" s="15" t="str">
        <f t="shared" si="73"/>
        <v>-</v>
      </c>
      <c r="DP33" s="15" t="str">
        <f t="shared" si="74"/>
        <v>-</v>
      </c>
      <c r="DQ33" s="15" t="str">
        <f t="shared" si="75"/>
        <v>-</v>
      </c>
      <c r="DR33" s="15" t="str">
        <f t="shared" si="76"/>
        <v>-</v>
      </c>
      <c r="DS33" s="15" t="str">
        <f t="shared" si="49"/>
        <v>0</v>
      </c>
      <c r="DT33" s="15" t="str">
        <f t="shared" si="50"/>
        <v>-</v>
      </c>
      <c r="DU33" s="15" t="str">
        <f t="shared" si="51"/>
        <v>-</v>
      </c>
    </row>
    <row r="34" spans="2:125" x14ac:dyDescent="0.25">
      <c r="B34" s="76"/>
      <c r="C34" s="77"/>
      <c r="D34" s="68">
        <f t="shared" si="0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15">
        <f t="shared" si="1"/>
        <v>0</v>
      </c>
      <c r="BW34" s="15">
        <f t="shared" si="2"/>
        <v>0</v>
      </c>
      <c r="BX34" s="15">
        <f t="shared" si="3"/>
        <v>0</v>
      </c>
      <c r="BY34" s="15">
        <f t="shared" si="4"/>
        <v>0</v>
      </c>
      <c r="BZ34" s="15">
        <f t="shared" si="5"/>
        <v>0</v>
      </c>
      <c r="CA34" s="15">
        <f t="shared" si="6"/>
        <v>0</v>
      </c>
      <c r="CB34" s="15">
        <f t="shared" si="7"/>
        <v>0</v>
      </c>
      <c r="CC34" s="15">
        <f t="shared" si="8"/>
        <v>0</v>
      </c>
      <c r="CD34" s="15">
        <f t="shared" si="9"/>
        <v>0</v>
      </c>
      <c r="CE34" s="15">
        <f t="shared" si="10"/>
        <v>0</v>
      </c>
      <c r="CF34" s="15">
        <f t="shared" si="11"/>
        <v>0</v>
      </c>
      <c r="CG34" s="15">
        <f t="shared" si="12"/>
        <v>0</v>
      </c>
      <c r="CH34" s="15">
        <f t="shared" si="13"/>
        <v>0</v>
      </c>
      <c r="CI34" s="15">
        <f t="shared" si="14"/>
        <v>0</v>
      </c>
      <c r="CJ34" s="15">
        <f t="shared" si="15"/>
        <v>0</v>
      </c>
      <c r="CK34" s="15">
        <f t="shared" si="16"/>
        <v>0</v>
      </c>
      <c r="CL34" s="15">
        <f t="shared" si="17"/>
        <v>0</v>
      </c>
      <c r="CM34" s="15">
        <f t="shared" si="18"/>
        <v>0</v>
      </c>
      <c r="CN34" s="15">
        <f t="shared" si="19"/>
        <v>0</v>
      </c>
      <c r="CO34" s="15">
        <f t="shared" si="20"/>
        <v>0</v>
      </c>
      <c r="CP34" s="15">
        <f t="shared" si="21"/>
        <v>0</v>
      </c>
      <c r="CQ34" s="15">
        <f t="shared" si="22"/>
        <v>0</v>
      </c>
      <c r="CR34" s="15">
        <f t="shared" si="23"/>
        <v>0</v>
      </c>
      <c r="CS34" s="15">
        <f t="shared" si="52"/>
        <v>0</v>
      </c>
      <c r="CT34" s="15"/>
      <c r="CU34" s="15" t="str">
        <f t="shared" si="53"/>
        <v>o/-</v>
      </c>
      <c r="CV34" s="15" t="str">
        <f t="shared" si="54"/>
        <v>-</v>
      </c>
      <c r="CW34" s="15" t="str">
        <f t="shared" si="55"/>
        <v>-</v>
      </c>
      <c r="CX34" s="15" t="str">
        <f t="shared" si="56"/>
        <v>-</v>
      </c>
      <c r="CY34" s="15" t="str">
        <f t="shared" si="57"/>
        <v>-</v>
      </c>
      <c r="CZ34" s="15" t="str">
        <f t="shared" si="58"/>
        <v>-</v>
      </c>
      <c r="DA34" s="15" t="str">
        <f t="shared" si="59"/>
        <v>-</v>
      </c>
      <c r="DB34" s="15" t="str">
        <f t="shared" si="60"/>
        <v>-</v>
      </c>
      <c r="DC34" s="15" t="str">
        <f t="shared" si="61"/>
        <v>-</v>
      </c>
      <c r="DD34" s="51" t="str">
        <f t="shared" si="62"/>
        <v>-</v>
      </c>
      <c r="DE34" s="51" t="str">
        <f t="shared" si="63"/>
        <v>-</v>
      </c>
      <c r="DF34" s="15" t="str">
        <f t="shared" si="64"/>
        <v>o/-</v>
      </c>
      <c r="DG34" s="51" t="str">
        <f t="shared" si="65"/>
        <v>-</v>
      </c>
      <c r="DH34" s="51" t="str">
        <f t="shared" si="66"/>
        <v>-</v>
      </c>
      <c r="DI34" s="15" t="str">
        <f t="shared" si="67"/>
        <v>-</v>
      </c>
      <c r="DJ34" s="15" t="str">
        <f t="shared" si="68"/>
        <v>-</v>
      </c>
      <c r="DK34" s="15" t="str">
        <f t="shared" si="69"/>
        <v>-</v>
      </c>
      <c r="DL34" s="15" t="str">
        <f t="shared" si="70"/>
        <v>-</v>
      </c>
      <c r="DM34" s="15" t="str">
        <f t="shared" si="71"/>
        <v>o/-</v>
      </c>
      <c r="DN34" s="15" t="str">
        <f t="shared" si="72"/>
        <v>-</v>
      </c>
      <c r="DO34" s="15" t="str">
        <f t="shared" si="73"/>
        <v>-</v>
      </c>
      <c r="DP34" s="15" t="str">
        <f t="shared" si="74"/>
        <v>-</v>
      </c>
      <c r="DQ34" s="15" t="str">
        <f t="shared" si="75"/>
        <v>-</v>
      </c>
      <c r="DR34" s="15" t="str">
        <f t="shared" si="76"/>
        <v>-</v>
      </c>
      <c r="DS34" s="15" t="str">
        <f t="shared" si="49"/>
        <v>0</v>
      </c>
      <c r="DT34" s="15" t="str">
        <f t="shared" si="50"/>
        <v>-</v>
      </c>
      <c r="DU34" s="15" t="str">
        <f t="shared" si="51"/>
        <v>-</v>
      </c>
    </row>
    <row r="35" spans="2:125" x14ac:dyDescent="0.25">
      <c r="B35" s="40" t="s">
        <v>4</v>
      </c>
      <c r="C35" s="41"/>
      <c r="D35" s="69">
        <f>SUM(D7:D34)</f>
        <v>0</v>
      </c>
      <c r="E35" s="42">
        <f>$D$35-SUM(E7:E34)</f>
        <v>0</v>
      </c>
      <c r="F35" s="42">
        <f t="shared" ref="F35:BQ35" si="77">$D$35-SUM(F7:F34)</f>
        <v>0</v>
      </c>
      <c r="G35" s="42">
        <f t="shared" si="77"/>
        <v>0</v>
      </c>
      <c r="H35" s="42">
        <f t="shared" si="77"/>
        <v>0</v>
      </c>
      <c r="I35" s="42">
        <f t="shared" si="77"/>
        <v>0</v>
      </c>
      <c r="J35" s="42">
        <f t="shared" si="77"/>
        <v>0</v>
      </c>
      <c r="K35" s="42">
        <f t="shared" si="77"/>
        <v>0</v>
      </c>
      <c r="L35" s="42">
        <f t="shared" si="77"/>
        <v>0</v>
      </c>
      <c r="M35" s="42">
        <f t="shared" si="77"/>
        <v>0</v>
      </c>
      <c r="N35" s="42">
        <f t="shared" si="77"/>
        <v>0</v>
      </c>
      <c r="O35" s="42">
        <f t="shared" si="77"/>
        <v>0</v>
      </c>
      <c r="P35" s="42">
        <f t="shared" si="77"/>
        <v>0</v>
      </c>
      <c r="Q35" s="42">
        <f t="shared" si="77"/>
        <v>0</v>
      </c>
      <c r="R35" s="42">
        <f t="shared" si="77"/>
        <v>0</v>
      </c>
      <c r="S35" s="42">
        <f t="shared" si="77"/>
        <v>0</v>
      </c>
      <c r="T35" s="42">
        <f t="shared" si="77"/>
        <v>0</v>
      </c>
      <c r="U35" s="42">
        <f t="shared" si="77"/>
        <v>0</v>
      </c>
      <c r="V35" s="42">
        <f t="shared" si="77"/>
        <v>0</v>
      </c>
      <c r="W35" s="42">
        <f t="shared" si="77"/>
        <v>0</v>
      </c>
      <c r="X35" s="42">
        <f t="shared" si="77"/>
        <v>0</v>
      </c>
      <c r="Y35" s="42">
        <f t="shared" si="77"/>
        <v>0</v>
      </c>
      <c r="Z35" s="42">
        <f t="shared" si="77"/>
        <v>0</v>
      </c>
      <c r="AA35" s="42">
        <f t="shared" si="77"/>
        <v>0</v>
      </c>
      <c r="AB35" s="42">
        <f t="shared" si="77"/>
        <v>0</v>
      </c>
      <c r="AC35" s="42">
        <f t="shared" si="77"/>
        <v>0</v>
      </c>
      <c r="AD35" s="42">
        <f t="shared" si="77"/>
        <v>0</v>
      </c>
      <c r="AE35" s="42">
        <f t="shared" si="77"/>
        <v>0</v>
      </c>
      <c r="AF35" s="42">
        <f t="shared" si="77"/>
        <v>0</v>
      </c>
      <c r="AG35" s="42">
        <f t="shared" si="77"/>
        <v>0</v>
      </c>
      <c r="AH35" s="42">
        <f t="shared" si="77"/>
        <v>0</v>
      </c>
      <c r="AI35" s="42">
        <f t="shared" si="77"/>
        <v>0</v>
      </c>
      <c r="AJ35" s="42">
        <f t="shared" si="77"/>
        <v>0</v>
      </c>
      <c r="AK35" s="42">
        <f t="shared" si="77"/>
        <v>0</v>
      </c>
      <c r="AL35" s="42">
        <f t="shared" si="77"/>
        <v>0</v>
      </c>
      <c r="AM35" s="42">
        <f t="shared" si="77"/>
        <v>0</v>
      </c>
      <c r="AN35" s="42">
        <f t="shared" si="77"/>
        <v>0</v>
      </c>
      <c r="AO35" s="42">
        <f t="shared" si="77"/>
        <v>0</v>
      </c>
      <c r="AP35" s="42">
        <f t="shared" si="77"/>
        <v>0</v>
      </c>
      <c r="AQ35" s="42">
        <f t="shared" si="77"/>
        <v>0</v>
      </c>
      <c r="AR35" s="42">
        <f t="shared" si="77"/>
        <v>0</v>
      </c>
      <c r="AS35" s="42">
        <f t="shared" si="77"/>
        <v>0</v>
      </c>
      <c r="AT35" s="42">
        <f t="shared" si="77"/>
        <v>0</v>
      </c>
      <c r="AU35" s="42">
        <f t="shared" si="77"/>
        <v>0</v>
      </c>
      <c r="AV35" s="42">
        <f t="shared" si="77"/>
        <v>0</v>
      </c>
      <c r="AW35" s="42">
        <f t="shared" si="77"/>
        <v>0</v>
      </c>
      <c r="AX35" s="42">
        <f t="shared" si="77"/>
        <v>0</v>
      </c>
      <c r="AY35" s="42">
        <f t="shared" si="77"/>
        <v>0</v>
      </c>
      <c r="AZ35" s="42">
        <f t="shared" si="77"/>
        <v>0</v>
      </c>
      <c r="BA35" s="42">
        <f t="shared" si="77"/>
        <v>0</v>
      </c>
      <c r="BB35" s="42">
        <f t="shared" si="77"/>
        <v>0</v>
      </c>
      <c r="BC35" s="42">
        <f t="shared" si="77"/>
        <v>0</v>
      </c>
      <c r="BD35" s="42">
        <f t="shared" si="77"/>
        <v>0</v>
      </c>
      <c r="BE35" s="42">
        <f t="shared" si="77"/>
        <v>0</v>
      </c>
      <c r="BF35" s="42">
        <f t="shared" si="77"/>
        <v>0</v>
      </c>
      <c r="BG35" s="42">
        <f t="shared" si="77"/>
        <v>0</v>
      </c>
      <c r="BH35" s="42">
        <f t="shared" si="77"/>
        <v>0</v>
      </c>
      <c r="BI35" s="42">
        <f t="shared" si="77"/>
        <v>0</v>
      </c>
      <c r="BJ35" s="42">
        <f t="shared" si="77"/>
        <v>0</v>
      </c>
      <c r="BK35" s="42">
        <f t="shared" si="77"/>
        <v>0</v>
      </c>
      <c r="BL35" s="42">
        <f t="shared" si="77"/>
        <v>0</v>
      </c>
      <c r="BM35" s="42">
        <f t="shared" si="77"/>
        <v>0</v>
      </c>
      <c r="BN35" s="42">
        <f t="shared" si="77"/>
        <v>0</v>
      </c>
      <c r="BO35" s="42">
        <f t="shared" si="77"/>
        <v>0</v>
      </c>
      <c r="BP35" s="42">
        <f t="shared" si="77"/>
        <v>0</v>
      </c>
      <c r="BQ35" s="42">
        <f t="shared" si="77"/>
        <v>0</v>
      </c>
      <c r="BR35" s="42">
        <f t="shared" ref="BR35:BU35" si="78">$D$35-SUM(BR7:BR34)</f>
        <v>0</v>
      </c>
      <c r="BS35" s="42">
        <f t="shared" si="78"/>
        <v>0</v>
      </c>
      <c r="BT35" s="42">
        <f t="shared" si="78"/>
        <v>0</v>
      </c>
      <c r="BU35" s="42">
        <f t="shared" si="78"/>
        <v>0</v>
      </c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</row>
    <row r="36" spans="2:125" x14ac:dyDescent="0.25">
      <c r="B36" s="43" t="s">
        <v>79</v>
      </c>
      <c r="C36" s="44"/>
      <c r="D36" s="45"/>
      <c r="E36" s="46" t="e">
        <f>E35/$D$35*100</f>
        <v>#DIV/0!</v>
      </c>
      <c r="F36" s="46" t="e">
        <f t="shared" ref="F36:BQ36" si="79">F35/$D$35*100</f>
        <v>#DIV/0!</v>
      </c>
      <c r="G36" s="46" t="e">
        <f t="shared" si="79"/>
        <v>#DIV/0!</v>
      </c>
      <c r="H36" s="46" t="e">
        <f t="shared" si="79"/>
        <v>#DIV/0!</v>
      </c>
      <c r="I36" s="46" t="e">
        <f t="shared" si="79"/>
        <v>#DIV/0!</v>
      </c>
      <c r="J36" s="46" t="e">
        <f t="shared" si="79"/>
        <v>#DIV/0!</v>
      </c>
      <c r="K36" s="46" t="e">
        <f t="shared" si="79"/>
        <v>#DIV/0!</v>
      </c>
      <c r="L36" s="46" t="e">
        <f t="shared" si="79"/>
        <v>#DIV/0!</v>
      </c>
      <c r="M36" s="46" t="e">
        <f t="shared" si="79"/>
        <v>#DIV/0!</v>
      </c>
      <c r="N36" s="46" t="e">
        <f t="shared" si="79"/>
        <v>#DIV/0!</v>
      </c>
      <c r="O36" s="46" t="e">
        <f t="shared" si="79"/>
        <v>#DIV/0!</v>
      </c>
      <c r="P36" s="46" t="e">
        <f t="shared" si="79"/>
        <v>#DIV/0!</v>
      </c>
      <c r="Q36" s="46" t="e">
        <f t="shared" si="79"/>
        <v>#DIV/0!</v>
      </c>
      <c r="R36" s="46" t="e">
        <f t="shared" si="79"/>
        <v>#DIV/0!</v>
      </c>
      <c r="S36" s="46" t="e">
        <f t="shared" si="79"/>
        <v>#DIV/0!</v>
      </c>
      <c r="T36" s="46" t="e">
        <f t="shared" si="79"/>
        <v>#DIV/0!</v>
      </c>
      <c r="U36" s="46" t="e">
        <f t="shared" si="79"/>
        <v>#DIV/0!</v>
      </c>
      <c r="V36" s="46" t="e">
        <f t="shared" si="79"/>
        <v>#DIV/0!</v>
      </c>
      <c r="W36" s="46" t="e">
        <f t="shared" si="79"/>
        <v>#DIV/0!</v>
      </c>
      <c r="X36" s="46" t="e">
        <f t="shared" si="79"/>
        <v>#DIV/0!</v>
      </c>
      <c r="Y36" s="46" t="e">
        <f t="shared" si="79"/>
        <v>#DIV/0!</v>
      </c>
      <c r="Z36" s="46" t="e">
        <f t="shared" si="79"/>
        <v>#DIV/0!</v>
      </c>
      <c r="AA36" s="46" t="e">
        <f t="shared" si="79"/>
        <v>#DIV/0!</v>
      </c>
      <c r="AB36" s="46" t="e">
        <f t="shared" si="79"/>
        <v>#DIV/0!</v>
      </c>
      <c r="AC36" s="46" t="e">
        <f t="shared" si="79"/>
        <v>#DIV/0!</v>
      </c>
      <c r="AD36" s="46" t="e">
        <f t="shared" si="79"/>
        <v>#DIV/0!</v>
      </c>
      <c r="AE36" s="46" t="e">
        <f t="shared" si="79"/>
        <v>#DIV/0!</v>
      </c>
      <c r="AF36" s="46" t="e">
        <f t="shared" si="79"/>
        <v>#DIV/0!</v>
      </c>
      <c r="AG36" s="46" t="e">
        <f t="shared" si="79"/>
        <v>#DIV/0!</v>
      </c>
      <c r="AH36" s="46" t="e">
        <f t="shared" si="79"/>
        <v>#DIV/0!</v>
      </c>
      <c r="AI36" s="46" t="e">
        <f t="shared" si="79"/>
        <v>#DIV/0!</v>
      </c>
      <c r="AJ36" s="46" t="e">
        <f t="shared" si="79"/>
        <v>#DIV/0!</v>
      </c>
      <c r="AK36" s="46" t="e">
        <f t="shared" si="79"/>
        <v>#DIV/0!</v>
      </c>
      <c r="AL36" s="46" t="e">
        <f t="shared" si="79"/>
        <v>#DIV/0!</v>
      </c>
      <c r="AM36" s="46" t="e">
        <f t="shared" si="79"/>
        <v>#DIV/0!</v>
      </c>
      <c r="AN36" s="46" t="e">
        <f t="shared" si="79"/>
        <v>#DIV/0!</v>
      </c>
      <c r="AO36" s="46" t="e">
        <f t="shared" si="79"/>
        <v>#DIV/0!</v>
      </c>
      <c r="AP36" s="46" t="e">
        <f t="shared" si="79"/>
        <v>#DIV/0!</v>
      </c>
      <c r="AQ36" s="46" t="e">
        <f t="shared" si="79"/>
        <v>#DIV/0!</v>
      </c>
      <c r="AR36" s="46" t="e">
        <f t="shared" si="79"/>
        <v>#DIV/0!</v>
      </c>
      <c r="AS36" s="46" t="e">
        <f t="shared" si="79"/>
        <v>#DIV/0!</v>
      </c>
      <c r="AT36" s="46" t="e">
        <f t="shared" si="79"/>
        <v>#DIV/0!</v>
      </c>
      <c r="AU36" s="46" t="e">
        <f t="shared" si="79"/>
        <v>#DIV/0!</v>
      </c>
      <c r="AV36" s="46" t="e">
        <f t="shared" si="79"/>
        <v>#DIV/0!</v>
      </c>
      <c r="AW36" s="46" t="e">
        <f t="shared" si="79"/>
        <v>#DIV/0!</v>
      </c>
      <c r="AX36" s="46" t="e">
        <f t="shared" si="79"/>
        <v>#DIV/0!</v>
      </c>
      <c r="AY36" s="46" t="e">
        <f t="shared" si="79"/>
        <v>#DIV/0!</v>
      </c>
      <c r="AZ36" s="46" t="e">
        <f t="shared" si="79"/>
        <v>#DIV/0!</v>
      </c>
      <c r="BA36" s="46" t="e">
        <f t="shared" si="79"/>
        <v>#DIV/0!</v>
      </c>
      <c r="BB36" s="46" t="e">
        <f t="shared" si="79"/>
        <v>#DIV/0!</v>
      </c>
      <c r="BC36" s="46" t="e">
        <f t="shared" si="79"/>
        <v>#DIV/0!</v>
      </c>
      <c r="BD36" s="46" t="e">
        <f t="shared" si="79"/>
        <v>#DIV/0!</v>
      </c>
      <c r="BE36" s="46" t="e">
        <f t="shared" si="79"/>
        <v>#DIV/0!</v>
      </c>
      <c r="BF36" s="46" t="e">
        <f t="shared" si="79"/>
        <v>#DIV/0!</v>
      </c>
      <c r="BG36" s="46" t="e">
        <f t="shared" si="79"/>
        <v>#DIV/0!</v>
      </c>
      <c r="BH36" s="46" t="e">
        <f t="shared" si="79"/>
        <v>#DIV/0!</v>
      </c>
      <c r="BI36" s="46" t="e">
        <f t="shared" si="79"/>
        <v>#DIV/0!</v>
      </c>
      <c r="BJ36" s="46" t="e">
        <f t="shared" si="79"/>
        <v>#DIV/0!</v>
      </c>
      <c r="BK36" s="46" t="e">
        <f t="shared" si="79"/>
        <v>#DIV/0!</v>
      </c>
      <c r="BL36" s="46" t="e">
        <f t="shared" si="79"/>
        <v>#DIV/0!</v>
      </c>
      <c r="BM36" s="46" t="e">
        <f t="shared" si="79"/>
        <v>#DIV/0!</v>
      </c>
      <c r="BN36" s="46" t="e">
        <f t="shared" si="79"/>
        <v>#DIV/0!</v>
      </c>
      <c r="BO36" s="46" t="e">
        <f t="shared" si="79"/>
        <v>#DIV/0!</v>
      </c>
      <c r="BP36" s="46" t="e">
        <f t="shared" si="79"/>
        <v>#DIV/0!</v>
      </c>
      <c r="BQ36" s="46" t="e">
        <f t="shared" si="79"/>
        <v>#DIV/0!</v>
      </c>
      <c r="BR36" s="46" t="e">
        <f t="shared" ref="BR36:BU36" si="80">BR35/$D$35*100</f>
        <v>#DIV/0!</v>
      </c>
      <c r="BS36" s="46" t="e">
        <f t="shared" si="80"/>
        <v>#DIV/0!</v>
      </c>
      <c r="BT36" s="46" t="e">
        <f t="shared" si="80"/>
        <v>#DIV/0!</v>
      </c>
      <c r="BU36" s="46" t="e">
        <f t="shared" si="80"/>
        <v>#DIV/0!</v>
      </c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</row>
    <row r="37" spans="2:125" x14ac:dyDescent="0.25">
      <c r="B37" s="48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 t="s">
        <v>53</v>
      </c>
      <c r="DC37" s="15">
        <v>0</v>
      </c>
      <c r="DD37" s="15">
        <v>1</v>
      </c>
      <c r="DE37" s="15">
        <v>2</v>
      </c>
      <c r="DF37" s="15">
        <v>3</v>
      </c>
      <c r="DG37" s="15">
        <v>4</v>
      </c>
      <c r="DH37" s="15">
        <v>5</v>
      </c>
      <c r="DI37" s="15">
        <v>6</v>
      </c>
      <c r="DJ37" s="15">
        <v>7</v>
      </c>
      <c r="DK37" s="15">
        <v>8</v>
      </c>
      <c r="DL37" s="15">
        <v>9</v>
      </c>
      <c r="DM37" s="15">
        <v>10</v>
      </c>
      <c r="DN37" s="15"/>
      <c r="DO37" s="15"/>
      <c r="DP37" s="15"/>
      <c r="DQ37" s="15"/>
      <c r="DR37" s="15"/>
      <c r="DS37" s="15"/>
      <c r="DT37" s="15"/>
      <c r="DU37" s="15"/>
    </row>
    <row r="38" spans="2:125" x14ac:dyDescent="0.25">
      <c r="B38" s="47"/>
      <c r="C38" s="4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 t="s">
        <v>54</v>
      </c>
      <c r="DC38" s="15">
        <f>COUNTIF(DU7:DU34,0)</f>
        <v>0</v>
      </c>
      <c r="DD38" s="15">
        <f>COUNTIF(DU7:DU34,1)</f>
        <v>0</v>
      </c>
      <c r="DE38" s="15">
        <f>COUNTIF(DU7:DU34,2)</f>
        <v>0</v>
      </c>
      <c r="DF38" s="15">
        <f>COUNTIF(DU7:DU34,3)</f>
        <v>0</v>
      </c>
      <c r="DG38" s="15">
        <f>COUNTIF(DU7:DU34,4)</f>
        <v>0</v>
      </c>
      <c r="DH38" s="15">
        <f>COUNTIF(DU7:DU34,5)</f>
        <v>0</v>
      </c>
      <c r="DI38" s="15">
        <f>COUNTIF(DU7:DU34,6)</f>
        <v>0</v>
      </c>
      <c r="DJ38" s="15">
        <f>COUNTIF(DU7:DU34,7)</f>
        <v>0</v>
      </c>
      <c r="DK38" s="15">
        <f>COUNTIF(DU7:DU34,8)</f>
        <v>0</v>
      </c>
      <c r="DL38" s="15">
        <f>COUNTIF(DU7:DU34,9)</f>
        <v>0</v>
      </c>
      <c r="DM38" s="15">
        <f>COUNTIF(DU7:DU34,10)</f>
        <v>0</v>
      </c>
      <c r="DN38" s="15"/>
      <c r="DO38" s="15"/>
      <c r="DP38" s="15"/>
      <c r="DQ38" s="15"/>
      <c r="DR38" s="15"/>
      <c r="DS38" s="15"/>
      <c r="DT38" s="15"/>
      <c r="DU38" s="15"/>
    </row>
    <row r="39" spans="2:125" x14ac:dyDescent="0.25"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</row>
  </sheetData>
  <sheetProtection sheet="1" objects="1" scenarios="1" selectLockedCells="1"/>
  <mergeCells count="32">
    <mergeCell ref="B9:C9"/>
    <mergeCell ref="S2:AH2"/>
    <mergeCell ref="E3:G3"/>
    <mergeCell ref="E4:P4"/>
    <mergeCell ref="T4:W4"/>
    <mergeCell ref="B8:C8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34:C34"/>
    <mergeCell ref="B7:C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</mergeCells>
  <conditionalFormatting sqref="T4">
    <cfRule type="containsBlanks" dxfId="1" priority="2">
      <formula>LEN(TRIM(T4))=0</formula>
    </cfRule>
  </conditionalFormatting>
  <conditionalFormatting sqref="B7:C34">
    <cfRule type="containsBlanks" dxfId="0" priority="1">
      <formula>LEN(TRIM(B7))=0</formula>
    </cfRule>
  </conditionalFormatting>
  <dataValidations count="1">
    <dataValidation type="list" allowBlank="1" showInputMessage="1" showErrorMessage="1" promptTitle="Vælg skole" prompt="Du skal vælge din skole" sqref="E4:P4">
      <formula1>skolenavn</formula1>
    </dataValidation>
  </dataValidations>
  <pageMargins left="0.25" right="0.25" top="0.75" bottom="0.75" header="0.3" footer="0.3"/>
  <pageSetup paperSize="9" scale="69" orientation="landscape" r:id="rId1"/>
  <ignoredErrors>
    <ignoredError sqref="CW6:CX6 DR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AD31"/>
  <sheetViews>
    <sheetView workbookViewId="0">
      <selection activeCell="H29" sqref="H29"/>
    </sheetView>
  </sheetViews>
  <sheetFormatPr defaultRowHeight="15" x14ac:dyDescent="0.25"/>
  <cols>
    <col min="1" max="1" width="4.5703125" customWidth="1"/>
    <col min="2" max="2" width="5.28515625" customWidth="1"/>
    <col min="3" max="3" width="3.5703125" customWidth="1"/>
    <col min="4" max="4" width="5.7109375" customWidth="1"/>
    <col min="5" max="5" width="6.5703125" customWidth="1"/>
    <col min="6" max="6" width="6.7109375" customWidth="1"/>
    <col min="7" max="14" width="5.7109375" customWidth="1"/>
    <col min="15" max="15" width="6.42578125" customWidth="1"/>
    <col min="16" max="16" width="5.7109375" customWidth="1"/>
    <col min="17" max="17" width="6.5703125" customWidth="1"/>
    <col min="18" max="21" width="5.7109375" customWidth="1"/>
    <col min="22" max="22" width="6.5703125" customWidth="1"/>
    <col min="23" max="23" width="7.85546875" customWidth="1"/>
    <col min="24" max="24" width="6" customWidth="1"/>
    <col min="25" max="26" width="5.7109375" customWidth="1"/>
    <col min="27" max="27" width="8.5703125" customWidth="1"/>
    <col min="28" max="28" width="1.7109375" customWidth="1"/>
    <col min="29" max="29" width="1.5703125" customWidth="1"/>
  </cols>
  <sheetData>
    <row r="1" spans="1:30" ht="15.75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x14ac:dyDescent="0.25">
      <c r="A2" s="14"/>
      <c r="B2" s="16" t="s">
        <v>87</v>
      </c>
      <c r="C2" s="17"/>
      <c r="D2" s="18" t="s">
        <v>55</v>
      </c>
      <c r="E2" s="19" t="s">
        <v>56</v>
      </c>
      <c r="F2" s="20" t="s">
        <v>57</v>
      </c>
      <c r="G2" s="21" t="s">
        <v>58</v>
      </c>
      <c r="H2" s="18" t="s">
        <v>59</v>
      </c>
      <c r="I2" s="19" t="s">
        <v>60</v>
      </c>
      <c r="J2" s="19" t="s">
        <v>61</v>
      </c>
      <c r="K2" s="20" t="s">
        <v>62</v>
      </c>
      <c r="L2" s="21" t="s">
        <v>63</v>
      </c>
      <c r="M2" s="18" t="s">
        <v>64</v>
      </c>
      <c r="N2" s="19" t="s">
        <v>65</v>
      </c>
      <c r="O2" s="19" t="s">
        <v>66</v>
      </c>
      <c r="P2" s="19" t="s">
        <v>67</v>
      </c>
      <c r="Q2" s="20" t="s">
        <v>68</v>
      </c>
      <c r="R2" s="21" t="s">
        <v>69</v>
      </c>
      <c r="S2" s="18" t="s">
        <v>70</v>
      </c>
      <c r="T2" s="19" t="s">
        <v>71</v>
      </c>
      <c r="U2" s="19" t="s">
        <v>72</v>
      </c>
      <c r="V2" s="19" t="s">
        <v>73</v>
      </c>
      <c r="W2" s="19" t="s">
        <v>74</v>
      </c>
      <c r="X2" s="19" t="s">
        <v>75</v>
      </c>
      <c r="Y2" s="20" t="s">
        <v>76</v>
      </c>
      <c r="Z2" s="21" t="s">
        <v>77</v>
      </c>
      <c r="AA2" s="21" t="s">
        <v>78</v>
      </c>
      <c r="AB2" s="4"/>
      <c r="AC2" s="5"/>
      <c r="AD2" s="22"/>
    </row>
    <row r="3" spans="1:30" ht="15.75" thickBot="1" x14ac:dyDescent="0.3">
      <c r="A3" s="14"/>
      <c r="B3" s="23" t="s">
        <v>3</v>
      </c>
      <c r="C3" s="24"/>
      <c r="D3" s="6" t="str">
        <f>Evalueringsark!CU6</f>
        <v>1-4</v>
      </c>
      <c r="E3" s="7" t="str">
        <f>Evalueringsark!CV6</f>
        <v>5-11</v>
      </c>
      <c r="F3" s="25" t="str">
        <f>Evalueringsark!CW6</f>
        <v>12-13</v>
      </c>
      <c r="G3" s="26" t="str">
        <f>Evalueringsark!CX6</f>
        <v>1-13</v>
      </c>
      <c r="H3" s="6" t="str">
        <f>Evalueringsark!CY6</f>
        <v>14-17</v>
      </c>
      <c r="I3" s="7" t="str">
        <f>Evalueringsark!CZ6</f>
        <v>18-21</v>
      </c>
      <c r="J3" s="7" t="str">
        <f>Evalueringsark!DA6</f>
        <v>22-27</v>
      </c>
      <c r="K3" s="25" t="str">
        <f>Evalueringsark!DB6</f>
        <v>28-31</v>
      </c>
      <c r="L3" s="26" t="str">
        <f>Evalueringsark!DC6</f>
        <v>14-31</v>
      </c>
      <c r="M3" s="6" t="str">
        <f>Evalueringsark!DD6</f>
        <v>32-36</v>
      </c>
      <c r="N3" s="7" t="str">
        <f>Evalueringsark!DE6</f>
        <v>37-39</v>
      </c>
      <c r="O3" s="7" t="str">
        <f>Evalueringsark!DF6</f>
        <v>40-41</v>
      </c>
      <c r="P3" s="7" t="str">
        <f>Evalueringsark!DG6</f>
        <v>42-43</v>
      </c>
      <c r="Q3" s="25" t="str">
        <f>Evalueringsark!DH6</f>
        <v>44-45</v>
      </c>
      <c r="R3" s="26" t="str">
        <f>Evalueringsark!DI6</f>
        <v>32-45</v>
      </c>
      <c r="S3" s="6" t="str">
        <f>Evalueringsark!DJ6</f>
        <v>46-51</v>
      </c>
      <c r="T3" s="7" t="str">
        <f>Evalueringsark!DK6</f>
        <v>52-53</v>
      </c>
      <c r="U3" s="7" t="str">
        <f>Evalueringsark!DL6</f>
        <v>54-55</v>
      </c>
      <c r="V3" s="7" t="str">
        <f>Evalueringsark!DM6</f>
        <v>56-57</v>
      </c>
      <c r="W3" s="7" t="str">
        <f>Evalueringsark!DN6</f>
        <v>58-59</v>
      </c>
      <c r="X3" s="7" t="str">
        <f>Evalueringsark!DO6</f>
        <v>60-61</v>
      </c>
      <c r="Y3" s="25" t="str">
        <f>Evalueringsark!DP6</f>
        <v>62-69</v>
      </c>
      <c r="Z3" s="26" t="str">
        <f>Evalueringsark!DQ6</f>
        <v>46-69</v>
      </c>
      <c r="AA3" s="26" t="str">
        <f>Evalueringsark!DR6</f>
        <v>1-69</v>
      </c>
      <c r="AB3" s="6"/>
      <c r="AC3" s="7"/>
      <c r="AD3" s="25" t="str">
        <f>Evalueringsark!DU6</f>
        <v>C-værdi</v>
      </c>
    </row>
    <row r="4" spans="1:30" x14ac:dyDescent="0.25">
      <c r="A4" s="14"/>
      <c r="B4" s="27" t="s">
        <v>2</v>
      </c>
      <c r="C4" s="28">
        <v>1</v>
      </c>
      <c r="D4" s="29" t="str">
        <f>Evalueringsark!CU7</f>
        <v>o/-</v>
      </c>
      <c r="E4" s="30" t="str">
        <f>Evalueringsark!CV7</f>
        <v>-</v>
      </c>
      <c r="F4" s="31" t="str">
        <f>Evalueringsark!CW7</f>
        <v>-</v>
      </c>
      <c r="G4" s="32" t="str">
        <f>Evalueringsark!CX7</f>
        <v>-</v>
      </c>
      <c r="H4" s="29" t="str">
        <f>Evalueringsark!CY7</f>
        <v>-</v>
      </c>
      <c r="I4" s="30" t="str">
        <f>Evalueringsark!CZ7</f>
        <v>-</v>
      </c>
      <c r="J4" s="30" t="str">
        <f>Evalueringsark!DA7</f>
        <v>-</v>
      </c>
      <c r="K4" s="31" t="str">
        <f>Evalueringsark!DB7</f>
        <v>-</v>
      </c>
      <c r="L4" s="32" t="str">
        <f>Evalueringsark!DC7</f>
        <v>-</v>
      </c>
      <c r="M4" s="29" t="str">
        <f>Evalueringsark!DD7</f>
        <v>-</v>
      </c>
      <c r="N4" s="30" t="str">
        <f>Evalueringsark!DE7</f>
        <v>-</v>
      </c>
      <c r="O4" s="30" t="str">
        <f>Evalueringsark!DF7</f>
        <v>o/-</v>
      </c>
      <c r="P4" s="30" t="str">
        <f>Evalueringsark!DG7</f>
        <v>-</v>
      </c>
      <c r="Q4" s="31" t="str">
        <f>Evalueringsark!DH7</f>
        <v>-</v>
      </c>
      <c r="R4" s="32" t="str">
        <f>Evalueringsark!DI7</f>
        <v>-</v>
      </c>
      <c r="S4" s="29" t="str">
        <f>Evalueringsark!DJ7</f>
        <v>-</v>
      </c>
      <c r="T4" s="30" t="str">
        <f>Evalueringsark!DK7</f>
        <v>-</v>
      </c>
      <c r="U4" s="30" t="str">
        <f>Evalueringsark!DL7</f>
        <v>-</v>
      </c>
      <c r="V4" s="30" t="str">
        <f>Evalueringsark!DM7</f>
        <v>o/-</v>
      </c>
      <c r="W4" s="30" t="str">
        <f>Evalueringsark!DN7</f>
        <v>-</v>
      </c>
      <c r="X4" s="30" t="str">
        <f>Evalueringsark!DO7</f>
        <v>-</v>
      </c>
      <c r="Y4" s="31" t="str">
        <f>Evalueringsark!DP7</f>
        <v>-</v>
      </c>
      <c r="Z4" s="32" t="str">
        <f>Evalueringsark!DQ7</f>
        <v>-</v>
      </c>
      <c r="AA4" s="32" t="str">
        <f>Evalueringsark!DR7</f>
        <v>-</v>
      </c>
      <c r="AB4" s="8" t="str">
        <f>Evalueringsark!DS7</f>
        <v>0</v>
      </c>
      <c r="AC4" s="9" t="str">
        <f>Evalueringsark!DT7</f>
        <v>-</v>
      </c>
      <c r="AD4" s="31" t="str">
        <f>Evalueringsark!DU7</f>
        <v>-</v>
      </c>
    </row>
    <row r="5" spans="1:30" x14ac:dyDescent="0.25">
      <c r="A5" s="14"/>
      <c r="B5" s="33" t="s">
        <v>2</v>
      </c>
      <c r="C5" s="34">
        <v>2</v>
      </c>
      <c r="D5" s="35" t="str">
        <f>Evalueringsark!CU8</f>
        <v>o/-</v>
      </c>
      <c r="E5" s="36" t="str">
        <f>Evalueringsark!CV8</f>
        <v>-</v>
      </c>
      <c r="F5" s="37" t="str">
        <f>Evalueringsark!CW8</f>
        <v>-</v>
      </c>
      <c r="G5" s="38" t="str">
        <f>Evalueringsark!CX8</f>
        <v>-</v>
      </c>
      <c r="H5" s="35" t="str">
        <f>Evalueringsark!CY8</f>
        <v>-</v>
      </c>
      <c r="I5" s="36" t="str">
        <f>Evalueringsark!CZ8</f>
        <v>-</v>
      </c>
      <c r="J5" s="36" t="str">
        <f>Evalueringsark!DA8</f>
        <v>-</v>
      </c>
      <c r="K5" s="37" t="str">
        <f>Evalueringsark!DB8</f>
        <v>-</v>
      </c>
      <c r="L5" s="38" t="str">
        <f>Evalueringsark!DC8</f>
        <v>-</v>
      </c>
      <c r="M5" s="35" t="str">
        <f>Evalueringsark!DD8</f>
        <v>-</v>
      </c>
      <c r="N5" s="36" t="str">
        <f>Evalueringsark!DE8</f>
        <v>-</v>
      </c>
      <c r="O5" s="36" t="str">
        <f>Evalueringsark!DF8</f>
        <v>o/-</v>
      </c>
      <c r="P5" s="36" t="str">
        <f>Evalueringsark!DG8</f>
        <v>-</v>
      </c>
      <c r="Q5" s="37" t="str">
        <f>Evalueringsark!DH8</f>
        <v>-</v>
      </c>
      <c r="R5" s="38" t="str">
        <f>Evalueringsark!DI8</f>
        <v>-</v>
      </c>
      <c r="S5" s="35" t="str">
        <f>Evalueringsark!DJ8</f>
        <v>-</v>
      </c>
      <c r="T5" s="36" t="str">
        <f>Evalueringsark!DK8</f>
        <v>-</v>
      </c>
      <c r="U5" s="36" t="str">
        <f>Evalueringsark!DL8</f>
        <v>-</v>
      </c>
      <c r="V5" s="36" t="str">
        <f>Evalueringsark!DM8</f>
        <v>o/-</v>
      </c>
      <c r="W5" s="36" t="str">
        <f>Evalueringsark!DN8</f>
        <v>-</v>
      </c>
      <c r="X5" s="36" t="str">
        <f>Evalueringsark!DO8</f>
        <v>-</v>
      </c>
      <c r="Y5" s="37" t="str">
        <f>Evalueringsark!DP8</f>
        <v>-</v>
      </c>
      <c r="Z5" s="38" t="str">
        <f>Evalueringsark!DQ8</f>
        <v>-</v>
      </c>
      <c r="AA5" s="38" t="str">
        <f>Evalueringsark!DR8</f>
        <v>-</v>
      </c>
      <c r="AB5" s="10" t="str">
        <f>Evalueringsark!DS8</f>
        <v>0</v>
      </c>
      <c r="AC5" s="11" t="str">
        <f>Evalueringsark!DT8</f>
        <v>-</v>
      </c>
      <c r="AD5" s="37" t="str">
        <f>Evalueringsark!DU8</f>
        <v>-</v>
      </c>
    </row>
    <row r="6" spans="1:30" x14ac:dyDescent="0.25">
      <c r="A6" s="14"/>
      <c r="B6" s="33" t="s">
        <v>2</v>
      </c>
      <c r="C6" s="34">
        <v>3</v>
      </c>
      <c r="D6" s="35" t="str">
        <f>Evalueringsark!CU9</f>
        <v>o/-</v>
      </c>
      <c r="E6" s="36" t="str">
        <f>Evalueringsark!CV9</f>
        <v>-</v>
      </c>
      <c r="F6" s="37" t="str">
        <f>Evalueringsark!CW9</f>
        <v>-</v>
      </c>
      <c r="G6" s="38" t="str">
        <f>Evalueringsark!CX9</f>
        <v>-</v>
      </c>
      <c r="H6" s="35" t="str">
        <f>Evalueringsark!CY9</f>
        <v>-</v>
      </c>
      <c r="I6" s="36" t="str">
        <f>Evalueringsark!CZ9</f>
        <v>-</v>
      </c>
      <c r="J6" s="36" t="str">
        <f>Evalueringsark!DA9</f>
        <v>-</v>
      </c>
      <c r="K6" s="37" t="str">
        <f>Evalueringsark!DB9</f>
        <v>-</v>
      </c>
      <c r="L6" s="38" t="str">
        <f>Evalueringsark!DC9</f>
        <v>-</v>
      </c>
      <c r="M6" s="35" t="str">
        <f>Evalueringsark!DD9</f>
        <v>-</v>
      </c>
      <c r="N6" s="36" t="str">
        <f>Evalueringsark!DE9</f>
        <v>-</v>
      </c>
      <c r="O6" s="36" t="str">
        <f>Evalueringsark!DF9</f>
        <v>o/-</v>
      </c>
      <c r="P6" s="36" t="str">
        <f>Evalueringsark!DG9</f>
        <v>-</v>
      </c>
      <c r="Q6" s="37" t="str">
        <f>Evalueringsark!DH9</f>
        <v>-</v>
      </c>
      <c r="R6" s="38" t="str">
        <f>Evalueringsark!DI9</f>
        <v>-</v>
      </c>
      <c r="S6" s="35" t="str">
        <f>Evalueringsark!DJ9</f>
        <v>-</v>
      </c>
      <c r="T6" s="36" t="str">
        <f>Evalueringsark!DK9</f>
        <v>-</v>
      </c>
      <c r="U6" s="36" t="str">
        <f>Evalueringsark!DL9</f>
        <v>-</v>
      </c>
      <c r="V6" s="36" t="str">
        <f>Evalueringsark!DM9</f>
        <v>o/-</v>
      </c>
      <c r="W6" s="36" t="str">
        <f>Evalueringsark!DN9</f>
        <v>-</v>
      </c>
      <c r="X6" s="36" t="str">
        <f>Evalueringsark!DO9</f>
        <v>-</v>
      </c>
      <c r="Y6" s="37" t="str">
        <f>Evalueringsark!DP9</f>
        <v>-</v>
      </c>
      <c r="Z6" s="38" t="str">
        <f>Evalueringsark!DQ9</f>
        <v>-</v>
      </c>
      <c r="AA6" s="38" t="str">
        <f>Evalueringsark!DR9</f>
        <v>-</v>
      </c>
      <c r="AB6" s="10" t="str">
        <f>Evalueringsark!DS9</f>
        <v>0</v>
      </c>
      <c r="AC6" s="11" t="str">
        <f>Evalueringsark!DT9</f>
        <v>-</v>
      </c>
      <c r="AD6" s="37" t="str">
        <f>Evalueringsark!DU9</f>
        <v>-</v>
      </c>
    </row>
    <row r="7" spans="1:30" x14ac:dyDescent="0.25">
      <c r="A7" s="14"/>
      <c r="B7" s="33" t="s">
        <v>2</v>
      </c>
      <c r="C7" s="34">
        <v>4</v>
      </c>
      <c r="D7" s="35" t="str">
        <f>Evalueringsark!CU10</f>
        <v>o/-</v>
      </c>
      <c r="E7" s="36" t="str">
        <f>Evalueringsark!CV10</f>
        <v>-</v>
      </c>
      <c r="F7" s="37" t="str">
        <f>Evalueringsark!CW10</f>
        <v>-</v>
      </c>
      <c r="G7" s="38" t="str">
        <f>Evalueringsark!CX10</f>
        <v>-</v>
      </c>
      <c r="H7" s="35" t="str">
        <f>Evalueringsark!CY10</f>
        <v>-</v>
      </c>
      <c r="I7" s="36" t="str">
        <f>Evalueringsark!CZ10</f>
        <v>-</v>
      </c>
      <c r="J7" s="36" t="str">
        <f>Evalueringsark!DA10</f>
        <v>-</v>
      </c>
      <c r="K7" s="37" t="str">
        <f>Evalueringsark!DB10</f>
        <v>-</v>
      </c>
      <c r="L7" s="38" t="str">
        <f>Evalueringsark!DC10</f>
        <v>-</v>
      </c>
      <c r="M7" s="35" t="str">
        <f>Evalueringsark!DD10</f>
        <v>-</v>
      </c>
      <c r="N7" s="36" t="str">
        <f>Evalueringsark!DE10</f>
        <v>-</v>
      </c>
      <c r="O7" s="36" t="str">
        <f>Evalueringsark!DF10</f>
        <v>o/-</v>
      </c>
      <c r="P7" s="36" t="str">
        <f>Evalueringsark!DG10</f>
        <v>-</v>
      </c>
      <c r="Q7" s="37" t="str">
        <f>Evalueringsark!DH10</f>
        <v>-</v>
      </c>
      <c r="R7" s="38" t="str">
        <f>Evalueringsark!DI10</f>
        <v>-</v>
      </c>
      <c r="S7" s="35" t="str">
        <f>Evalueringsark!DJ10</f>
        <v>-</v>
      </c>
      <c r="T7" s="36" t="str">
        <f>Evalueringsark!DK10</f>
        <v>-</v>
      </c>
      <c r="U7" s="36" t="str">
        <f>Evalueringsark!DL10</f>
        <v>-</v>
      </c>
      <c r="V7" s="36" t="str">
        <f>Evalueringsark!DM10</f>
        <v>o/-</v>
      </c>
      <c r="W7" s="36" t="str">
        <f>Evalueringsark!DN10</f>
        <v>-</v>
      </c>
      <c r="X7" s="36" t="str">
        <f>Evalueringsark!DO10</f>
        <v>-</v>
      </c>
      <c r="Y7" s="37" t="str">
        <f>Evalueringsark!DP10</f>
        <v>-</v>
      </c>
      <c r="Z7" s="38" t="str">
        <f>Evalueringsark!DQ10</f>
        <v>-</v>
      </c>
      <c r="AA7" s="38" t="str">
        <f>Evalueringsark!DR10</f>
        <v>-</v>
      </c>
      <c r="AB7" s="10" t="str">
        <f>Evalueringsark!DS10</f>
        <v>0</v>
      </c>
      <c r="AC7" s="11" t="str">
        <f>Evalueringsark!DT10</f>
        <v>-</v>
      </c>
      <c r="AD7" s="37" t="str">
        <f>Evalueringsark!DU10</f>
        <v>-</v>
      </c>
    </row>
    <row r="8" spans="1:30" x14ac:dyDescent="0.25">
      <c r="A8" s="14"/>
      <c r="B8" s="33" t="s">
        <v>2</v>
      </c>
      <c r="C8" s="34">
        <v>5</v>
      </c>
      <c r="D8" s="35" t="str">
        <f>Evalueringsark!CU11</f>
        <v>o/-</v>
      </c>
      <c r="E8" s="36" t="str">
        <f>Evalueringsark!CV11</f>
        <v>-</v>
      </c>
      <c r="F8" s="37" t="str">
        <f>Evalueringsark!CW11</f>
        <v>-</v>
      </c>
      <c r="G8" s="38" t="str">
        <f>Evalueringsark!CX11</f>
        <v>-</v>
      </c>
      <c r="H8" s="35" t="str">
        <f>Evalueringsark!CY11</f>
        <v>-</v>
      </c>
      <c r="I8" s="36" t="str">
        <f>Evalueringsark!CZ11</f>
        <v>-</v>
      </c>
      <c r="J8" s="36" t="str">
        <f>Evalueringsark!DA11</f>
        <v>-</v>
      </c>
      <c r="K8" s="37" t="str">
        <f>Evalueringsark!DB11</f>
        <v>-</v>
      </c>
      <c r="L8" s="38" t="str">
        <f>Evalueringsark!DC11</f>
        <v>-</v>
      </c>
      <c r="M8" s="35" t="str">
        <f>Evalueringsark!DD11</f>
        <v>-</v>
      </c>
      <c r="N8" s="36" t="str">
        <f>Evalueringsark!DE11</f>
        <v>-</v>
      </c>
      <c r="O8" s="36" t="str">
        <f>Evalueringsark!DF11</f>
        <v>o/-</v>
      </c>
      <c r="P8" s="36" t="str">
        <f>Evalueringsark!DG11</f>
        <v>-</v>
      </c>
      <c r="Q8" s="37" t="str">
        <f>Evalueringsark!DH11</f>
        <v>-</v>
      </c>
      <c r="R8" s="38" t="str">
        <f>Evalueringsark!DI11</f>
        <v>-</v>
      </c>
      <c r="S8" s="35" t="str">
        <f>Evalueringsark!DJ11</f>
        <v>-</v>
      </c>
      <c r="T8" s="36" t="str">
        <f>Evalueringsark!DK11</f>
        <v>-</v>
      </c>
      <c r="U8" s="36" t="str">
        <f>Evalueringsark!DL11</f>
        <v>-</v>
      </c>
      <c r="V8" s="36" t="str">
        <f>Evalueringsark!DM11</f>
        <v>o/-</v>
      </c>
      <c r="W8" s="36" t="str">
        <f>Evalueringsark!DN11</f>
        <v>-</v>
      </c>
      <c r="X8" s="36" t="str">
        <f>Evalueringsark!DO11</f>
        <v>-</v>
      </c>
      <c r="Y8" s="37" t="str">
        <f>Evalueringsark!DP11</f>
        <v>-</v>
      </c>
      <c r="Z8" s="38" t="str">
        <f>Evalueringsark!DQ11</f>
        <v>-</v>
      </c>
      <c r="AA8" s="38" t="str">
        <f>Evalueringsark!DR11</f>
        <v>-</v>
      </c>
      <c r="AB8" s="10" t="str">
        <f>Evalueringsark!DS11</f>
        <v>0</v>
      </c>
      <c r="AC8" s="11" t="str">
        <f>Evalueringsark!DT11</f>
        <v>-</v>
      </c>
      <c r="AD8" s="37" t="str">
        <f>Evalueringsark!DU11</f>
        <v>-</v>
      </c>
    </row>
    <row r="9" spans="1:30" x14ac:dyDescent="0.25">
      <c r="A9" s="14"/>
      <c r="B9" s="33" t="s">
        <v>2</v>
      </c>
      <c r="C9" s="34">
        <v>6</v>
      </c>
      <c r="D9" s="35" t="str">
        <f>Evalueringsark!CU12</f>
        <v>o/-</v>
      </c>
      <c r="E9" s="36" t="str">
        <f>Evalueringsark!CV12</f>
        <v>-</v>
      </c>
      <c r="F9" s="37" t="str">
        <f>Evalueringsark!CW12</f>
        <v>-</v>
      </c>
      <c r="G9" s="38" t="str">
        <f>Evalueringsark!CX12</f>
        <v>-</v>
      </c>
      <c r="H9" s="35" t="str">
        <f>Evalueringsark!CY12</f>
        <v>-</v>
      </c>
      <c r="I9" s="36" t="str">
        <f>Evalueringsark!CZ12</f>
        <v>-</v>
      </c>
      <c r="J9" s="36" t="str">
        <f>Evalueringsark!DA12</f>
        <v>-</v>
      </c>
      <c r="K9" s="37" t="str">
        <f>Evalueringsark!DB12</f>
        <v>-</v>
      </c>
      <c r="L9" s="38" t="str">
        <f>Evalueringsark!DC12</f>
        <v>-</v>
      </c>
      <c r="M9" s="35" t="str">
        <f>Evalueringsark!DD12</f>
        <v>-</v>
      </c>
      <c r="N9" s="36" t="str">
        <f>Evalueringsark!DE12</f>
        <v>-</v>
      </c>
      <c r="O9" s="36" t="str">
        <f>Evalueringsark!DF12</f>
        <v>o/-</v>
      </c>
      <c r="P9" s="36" t="str">
        <f>Evalueringsark!DG12</f>
        <v>-</v>
      </c>
      <c r="Q9" s="37" t="str">
        <f>Evalueringsark!DH12</f>
        <v>-</v>
      </c>
      <c r="R9" s="38" t="str">
        <f>Evalueringsark!DI12</f>
        <v>-</v>
      </c>
      <c r="S9" s="35" t="str">
        <f>Evalueringsark!DJ12</f>
        <v>-</v>
      </c>
      <c r="T9" s="36" t="str">
        <f>Evalueringsark!DK12</f>
        <v>-</v>
      </c>
      <c r="U9" s="36" t="str">
        <f>Evalueringsark!DL12</f>
        <v>-</v>
      </c>
      <c r="V9" s="36" t="str">
        <f>Evalueringsark!DM12</f>
        <v>o/-</v>
      </c>
      <c r="W9" s="36" t="str">
        <f>Evalueringsark!DN12</f>
        <v>-</v>
      </c>
      <c r="X9" s="36" t="str">
        <f>Evalueringsark!DO12</f>
        <v>-</v>
      </c>
      <c r="Y9" s="37" t="str">
        <f>Evalueringsark!DP12</f>
        <v>-</v>
      </c>
      <c r="Z9" s="38" t="str">
        <f>Evalueringsark!DQ12</f>
        <v>-</v>
      </c>
      <c r="AA9" s="38" t="str">
        <f>Evalueringsark!DR12</f>
        <v>-</v>
      </c>
      <c r="AB9" s="10" t="str">
        <f>Evalueringsark!DS12</f>
        <v>0</v>
      </c>
      <c r="AC9" s="11" t="str">
        <f>Evalueringsark!DT12</f>
        <v>-</v>
      </c>
      <c r="AD9" s="37" t="str">
        <f>Evalueringsark!DU12</f>
        <v>-</v>
      </c>
    </row>
    <row r="10" spans="1:30" x14ac:dyDescent="0.25">
      <c r="A10" s="14"/>
      <c r="B10" s="33" t="s">
        <v>2</v>
      </c>
      <c r="C10" s="34">
        <v>7</v>
      </c>
      <c r="D10" s="35" t="str">
        <f>Evalueringsark!CU13</f>
        <v>o/-</v>
      </c>
      <c r="E10" s="36" t="str">
        <f>Evalueringsark!CV13</f>
        <v>-</v>
      </c>
      <c r="F10" s="37" t="str">
        <f>Evalueringsark!CW13</f>
        <v>-</v>
      </c>
      <c r="G10" s="38" t="str">
        <f>Evalueringsark!CX13</f>
        <v>-</v>
      </c>
      <c r="H10" s="35" t="str">
        <f>Evalueringsark!CY13</f>
        <v>-</v>
      </c>
      <c r="I10" s="36" t="str">
        <f>Evalueringsark!CZ13</f>
        <v>-</v>
      </c>
      <c r="J10" s="36" t="str">
        <f>Evalueringsark!DA13</f>
        <v>-</v>
      </c>
      <c r="K10" s="37" t="str">
        <f>Evalueringsark!DB13</f>
        <v>-</v>
      </c>
      <c r="L10" s="38" t="str">
        <f>Evalueringsark!DC13</f>
        <v>-</v>
      </c>
      <c r="M10" s="35" t="str">
        <f>Evalueringsark!DD13</f>
        <v>-</v>
      </c>
      <c r="N10" s="36" t="str">
        <f>Evalueringsark!DE13</f>
        <v>-</v>
      </c>
      <c r="O10" s="36" t="str">
        <f>Evalueringsark!DF13</f>
        <v>o/-</v>
      </c>
      <c r="P10" s="36" t="str">
        <f>Evalueringsark!DG13</f>
        <v>-</v>
      </c>
      <c r="Q10" s="37" t="str">
        <f>Evalueringsark!DH13</f>
        <v>-</v>
      </c>
      <c r="R10" s="38" t="str">
        <f>Evalueringsark!DI13</f>
        <v>-</v>
      </c>
      <c r="S10" s="35" t="str">
        <f>Evalueringsark!DJ13</f>
        <v>-</v>
      </c>
      <c r="T10" s="36" t="str">
        <f>Evalueringsark!DK13</f>
        <v>-</v>
      </c>
      <c r="U10" s="36" t="str">
        <f>Evalueringsark!DL13</f>
        <v>-</v>
      </c>
      <c r="V10" s="36" t="str">
        <f>Evalueringsark!DM13</f>
        <v>o/-</v>
      </c>
      <c r="W10" s="36" t="str">
        <f>Evalueringsark!DN13</f>
        <v>-</v>
      </c>
      <c r="X10" s="36" t="str">
        <f>Evalueringsark!DO13</f>
        <v>-</v>
      </c>
      <c r="Y10" s="37" t="str">
        <f>Evalueringsark!DP13</f>
        <v>-</v>
      </c>
      <c r="Z10" s="38" t="str">
        <f>Evalueringsark!DQ13</f>
        <v>-</v>
      </c>
      <c r="AA10" s="38" t="str">
        <f>Evalueringsark!DR13</f>
        <v>-</v>
      </c>
      <c r="AB10" s="10" t="str">
        <f>Evalueringsark!DS13</f>
        <v>0</v>
      </c>
      <c r="AC10" s="11" t="str">
        <f>Evalueringsark!DT13</f>
        <v>-</v>
      </c>
      <c r="AD10" s="37" t="str">
        <f>Evalueringsark!DU13</f>
        <v>-</v>
      </c>
    </row>
    <row r="11" spans="1:30" x14ac:dyDescent="0.25">
      <c r="A11" s="14"/>
      <c r="B11" s="33" t="s">
        <v>2</v>
      </c>
      <c r="C11" s="34">
        <v>8</v>
      </c>
      <c r="D11" s="35" t="str">
        <f>Evalueringsark!CU14</f>
        <v>o/-</v>
      </c>
      <c r="E11" s="36" t="str">
        <f>Evalueringsark!CV14</f>
        <v>-</v>
      </c>
      <c r="F11" s="37" t="str">
        <f>Evalueringsark!CW14</f>
        <v>-</v>
      </c>
      <c r="G11" s="38" t="str">
        <f>Evalueringsark!CX14</f>
        <v>-</v>
      </c>
      <c r="H11" s="35" t="str">
        <f>Evalueringsark!CY14</f>
        <v>-</v>
      </c>
      <c r="I11" s="36" t="str">
        <f>Evalueringsark!CZ14</f>
        <v>-</v>
      </c>
      <c r="J11" s="36" t="str">
        <f>Evalueringsark!DA14</f>
        <v>-</v>
      </c>
      <c r="K11" s="37" t="str">
        <f>Evalueringsark!DB14</f>
        <v>-</v>
      </c>
      <c r="L11" s="38" t="str">
        <f>Evalueringsark!DC14</f>
        <v>-</v>
      </c>
      <c r="M11" s="35" t="str">
        <f>Evalueringsark!DD14</f>
        <v>-</v>
      </c>
      <c r="N11" s="36" t="str">
        <f>Evalueringsark!DE14</f>
        <v>-</v>
      </c>
      <c r="O11" s="36" t="str">
        <f>Evalueringsark!DF14</f>
        <v>o/-</v>
      </c>
      <c r="P11" s="36" t="str">
        <f>Evalueringsark!DG14</f>
        <v>-</v>
      </c>
      <c r="Q11" s="37" t="str">
        <f>Evalueringsark!DH14</f>
        <v>-</v>
      </c>
      <c r="R11" s="38" t="str">
        <f>Evalueringsark!DI14</f>
        <v>-</v>
      </c>
      <c r="S11" s="35" t="str">
        <f>Evalueringsark!DJ14</f>
        <v>-</v>
      </c>
      <c r="T11" s="36" t="str">
        <f>Evalueringsark!DK14</f>
        <v>-</v>
      </c>
      <c r="U11" s="36" t="str">
        <f>Evalueringsark!DL14</f>
        <v>-</v>
      </c>
      <c r="V11" s="36" t="str">
        <f>Evalueringsark!DM14</f>
        <v>o/-</v>
      </c>
      <c r="W11" s="36" t="str">
        <f>Evalueringsark!DN14</f>
        <v>-</v>
      </c>
      <c r="X11" s="36" t="str">
        <f>Evalueringsark!DO14</f>
        <v>-</v>
      </c>
      <c r="Y11" s="37" t="str">
        <f>Evalueringsark!DP14</f>
        <v>-</v>
      </c>
      <c r="Z11" s="38" t="str">
        <f>Evalueringsark!DQ14</f>
        <v>-</v>
      </c>
      <c r="AA11" s="38" t="str">
        <f>Evalueringsark!DR14</f>
        <v>-</v>
      </c>
      <c r="AB11" s="10" t="str">
        <f>Evalueringsark!DS14</f>
        <v>0</v>
      </c>
      <c r="AC11" s="11" t="str">
        <f>Evalueringsark!DT14</f>
        <v>-</v>
      </c>
      <c r="AD11" s="37" t="str">
        <f>Evalueringsark!DU14</f>
        <v>-</v>
      </c>
    </row>
    <row r="12" spans="1:30" x14ac:dyDescent="0.25">
      <c r="A12" s="14"/>
      <c r="B12" s="33" t="s">
        <v>2</v>
      </c>
      <c r="C12" s="34">
        <v>9</v>
      </c>
      <c r="D12" s="35" t="str">
        <f>Evalueringsark!CU15</f>
        <v>o/-</v>
      </c>
      <c r="E12" s="36" t="str">
        <f>Evalueringsark!CV15</f>
        <v>-</v>
      </c>
      <c r="F12" s="37" t="str">
        <f>Evalueringsark!CW15</f>
        <v>-</v>
      </c>
      <c r="G12" s="38" t="str">
        <f>Evalueringsark!CX15</f>
        <v>-</v>
      </c>
      <c r="H12" s="35" t="str">
        <f>Evalueringsark!CY15</f>
        <v>-</v>
      </c>
      <c r="I12" s="36" t="str">
        <f>Evalueringsark!CZ15</f>
        <v>-</v>
      </c>
      <c r="J12" s="36" t="str">
        <f>Evalueringsark!DA15</f>
        <v>-</v>
      </c>
      <c r="K12" s="37" t="str">
        <f>Evalueringsark!DB15</f>
        <v>-</v>
      </c>
      <c r="L12" s="38" t="str">
        <f>Evalueringsark!DC15</f>
        <v>-</v>
      </c>
      <c r="M12" s="35" t="str">
        <f>Evalueringsark!DD15</f>
        <v>-</v>
      </c>
      <c r="N12" s="36" t="str">
        <f>Evalueringsark!DE15</f>
        <v>-</v>
      </c>
      <c r="O12" s="36" t="str">
        <f>Evalueringsark!DF15</f>
        <v>o/-</v>
      </c>
      <c r="P12" s="36" t="str">
        <f>Evalueringsark!DG15</f>
        <v>-</v>
      </c>
      <c r="Q12" s="37" t="str">
        <f>Evalueringsark!DH15</f>
        <v>-</v>
      </c>
      <c r="R12" s="38" t="str">
        <f>Evalueringsark!DI15</f>
        <v>-</v>
      </c>
      <c r="S12" s="35" t="str">
        <f>Evalueringsark!DJ15</f>
        <v>-</v>
      </c>
      <c r="T12" s="36" t="str">
        <f>Evalueringsark!DK15</f>
        <v>-</v>
      </c>
      <c r="U12" s="36" t="str">
        <f>Evalueringsark!DL15</f>
        <v>-</v>
      </c>
      <c r="V12" s="36" t="str">
        <f>Evalueringsark!DM15</f>
        <v>o/-</v>
      </c>
      <c r="W12" s="36" t="str">
        <f>Evalueringsark!DN15</f>
        <v>-</v>
      </c>
      <c r="X12" s="36" t="str">
        <f>Evalueringsark!DO15</f>
        <v>-</v>
      </c>
      <c r="Y12" s="37" t="str">
        <f>Evalueringsark!DP15</f>
        <v>-</v>
      </c>
      <c r="Z12" s="38" t="str">
        <f>Evalueringsark!DQ15</f>
        <v>-</v>
      </c>
      <c r="AA12" s="38" t="str">
        <f>Evalueringsark!DR15</f>
        <v>-</v>
      </c>
      <c r="AB12" s="10" t="str">
        <f>Evalueringsark!DS15</f>
        <v>0</v>
      </c>
      <c r="AC12" s="11" t="str">
        <f>Evalueringsark!DT15</f>
        <v>-</v>
      </c>
      <c r="AD12" s="37" t="str">
        <f>Evalueringsark!DU15</f>
        <v>-</v>
      </c>
    </row>
    <row r="13" spans="1:30" x14ac:dyDescent="0.25">
      <c r="A13" s="14"/>
      <c r="B13" s="33" t="s">
        <v>2</v>
      </c>
      <c r="C13" s="34">
        <v>10</v>
      </c>
      <c r="D13" s="35" t="str">
        <f>Evalueringsark!CU16</f>
        <v>o/-</v>
      </c>
      <c r="E13" s="36" t="str">
        <f>Evalueringsark!CV16</f>
        <v>-</v>
      </c>
      <c r="F13" s="37" t="str">
        <f>Evalueringsark!CW16</f>
        <v>-</v>
      </c>
      <c r="G13" s="38" t="str">
        <f>Evalueringsark!CX16</f>
        <v>-</v>
      </c>
      <c r="H13" s="35" t="str">
        <f>Evalueringsark!CY16</f>
        <v>-</v>
      </c>
      <c r="I13" s="36" t="str">
        <f>Evalueringsark!CZ16</f>
        <v>-</v>
      </c>
      <c r="J13" s="36" t="str">
        <f>Evalueringsark!DA16</f>
        <v>-</v>
      </c>
      <c r="K13" s="37" t="str">
        <f>Evalueringsark!DB16</f>
        <v>-</v>
      </c>
      <c r="L13" s="38" t="str">
        <f>Evalueringsark!DC16</f>
        <v>-</v>
      </c>
      <c r="M13" s="35" t="str">
        <f>Evalueringsark!DD16</f>
        <v>-</v>
      </c>
      <c r="N13" s="36" t="str">
        <f>Evalueringsark!DE16</f>
        <v>-</v>
      </c>
      <c r="O13" s="36" t="str">
        <f>Evalueringsark!DF16</f>
        <v>o/-</v>
      </c>
      <c r="P13" s="36" t="str">
        <f>Evalueringsark!DG16</f>
        <v>-</v>
      </c>
      <c r="Q13" s="37" t="str">
        <f>Evalueringsark!DH16</f>
        <v>-</v>
      </c>
      <c r="R13" s="38" t="str">
        <f>Evalueringsark!DI16</f>
        <v>-</v>
      </c>
      <c r="S13" s="35" t="str">
        <f>Evalueringsark!DJ16</f>
        <v>-</v>
      </c>
      <c r="T13" s="36" t="str">
        <f>Evalueringsark!DK16</f>
        <v>-</v>
      </c>
      <c r="U13" s="36" t="str">
        <f>Evalueringsark!DL16</f>
        <v>-</v>
      </c>
      <c r="V13" s="36" t="str">
        <f>Evalueringsark!DM16</f>
        <v>o/-</v>
      </c>
      <c r="W13" s="36" t="str">
        <f>Evalueringsark!DN16</f>
        <v>-</v>
      </c>
      <c r="X13" s="36" t="str">
        <f>Evalueringsark!DO16</f>
        <v>-</v>
      </c>
      <c r="Y13" s="37" t="str">
        <f>Evalueringsark!DP16</f>
        <v>-</v>
      </c>
      <c r="Z13" s="38" t="str">
        <f>Evalueringsark!DQ16</f>
        <v>-</v>
      </c>
      <c r="AA13" s="38" t="str">
        <f>Evalueringsark!DR16</f>
        <v>-</v>
      </c>
      <c r="AB13" s="10" t="str">
        <f>Evalueringsark!DS16</f>
        <v>0</v>
      </c>
      <c r="AC13" s="11" t="str">
        <f>Evalueringsark!DT16</f>
        <v>-</v>
      </c>
      <c r="AD13" s="37" t="str">
        <f>Evalueringsark!DU16</f>
        <v>-</v>
      </c>
    </row>
    <row r="14" spans="1:30" x14ac:dyDescent="0.25">
      <c r="A14" s="14"/>
      <c r="B14" s="33" t="s">
        <v>2</v>
      </c>
      <c r="C14" s="34">
        <v>11</v>
      </c>
      <c r="D14" s="35" t="str">
        <f>Evalueringsark!CU17</f>
        <v>o/-</v>
      </c>
      <c r="E14" s="36" t="str">
        <f>Evalueringsark!CV17</f>
        <v>-</v>
      </c>
      <c r="F14" s="37" t="str">
        <f>Evalueringsark!CW17</f>
        <v>-</v>
      </c>
      <c r="G14" s="38" t="str">
        <f>Evalueringsark!CX17</f>
        <v>-</v>
      </c>
      <c r="H14" s="35" t="str">
        <f>Evalueringsark!CY17</f>
        <v>-</v>
      </c>
      <c r="I14" s="36" t="str">
        <f>Evalueringsark!CZ17</f>
        <v>-</v>
      </c>
      <c r="J14" s="36" t="str">
        <f>Evalueringsark!DA17</f>
        <v>-</v>
      </c>
      <c r="K14" s="37" t="str">
        <f>Evalueringsark!DB17</f>
        <v>-</v>
      </c>
      <c r="L14" s="38" t="str">
        <f>Evalueringsark!DC17</f>
        <v>-</v>
      </c>
      <c r="M14" s="35" t="str">
        <f>Evalueringsark!DD17</f>
        <v>-</v>
      </c>
      <c r="N14" s="36" t="str">
        <f>Evalueringsark!DE17</f>
        <v>-</v>
      </c>
      <c r="O14" s="36" t="str">
        <f>Evalueringsark!DF17</f>
        <v>o/-</v>
      </c>
      <c r="P14" s="36" t="str">
        <f>Evalueringsark!DG17</f>
        <v>-</v>
      </c>
      <c r="Q14" s="37" t="str">
        <f>Evalueringsark!DH17</f>
        <v>-</v>
      </c>
      <c r="R14" s="38" t="str">
        <f>Evalueringsark!DI17</f>
        <v>-</v>
      </c>
      <c r="S14" s="35" t="str">
        <f>Evalueringsark!DJ17</f>
        <v>-</v>
      </c>
      <c r="T14" s="36" t="str">
        <f>Evalueringsark!DK17</f>
        <v>-</v>
      </c>
      <c r="U14" s="36" t="str">
        <f>Evalueringsark!DL17</f>
        <v>-</v>
      </c>
      <c r="V14" s="36" t="str">
        <f>Evalueringsark!DM17</f>
        <v>o/-</v>
      </c>
      <c r="W14" s="36" t="str">
        <f>Evalueringsark!DN17</f>
        <v>-</v>
      </c>
      <c r="X14" s="36" t="str">
        <f>Evalueringsark!DO17</f>
        <v>-</v>
      </c>
      <c r="Y14" s="37" t="str">
        <f>Evalueringsark!DP17</f>
        <v>-</v>
      </c>
      <c r="Z14" s="38" t="str">
        <f>Evalueringsark!DQ17</f>
        <v>-</v>
      </c>
      <c r="AA14" s="38" t="str">
        <f>Evalueringsark!DR17</f>
        <v>-</v>
      </c>
      <c r="AB14" s="10" t="str">
        <f>Evalueringsark!DS17</f>
        <v>0</v>
      </c>
      <c r="AC14" s="11" t="str">
        <f>Evalueringsark!DT17</f>
        <v>-</v>
      </c>
      <c r="AD14" s="37" t="str">
        <f>Evalueringsark!DU17</f>
        <v>-</v>
      </c>
    </row>
    <row r="15" spans="1:30" x14ac:dyDescent="0.25">
      <c r="A15" s="14"/>
      <c r="B15" s="33" t="s">
        <v>2</v>
      </c>
      <c r="C15" s="34">
        <v>12</v>
      </c>
      <c r="D15" s="35" t="str">
        <f>Evalueringsark!CU18</f>
        <v>o/-</v>
      </c>
      <c r="E15" s="36" t="str">
        <f>Evalueringsark!CV18</f>
        <v>-</v>
      </c>
      <c r="F15" s="37" t="str">
        <f>Evalueringsark!CW18</f>
        <v>-</v>
      </c>
      <c r="G15" s="38" t="str">
        <f>Evalueringsark!CX18</f>
        <v>-</v>
      </c>
      <c r="H15" s="35" t="str">
        <f>Evalueringsark!CY18</f>
        <v>-</v>
      </c>
      <c r="I15" s="36" t="str">
        <f>Evalueringsark!CZ18</f>
        <v>-</v>
      </c>
      <c r="J15" s="36" t="str">
        <f>Evalueringsark!DA18</f>
        <v>-</v>
      </c>
      <c r="K15" s="37" t="str">
        <f>Evalueringsark!DB18</f>
        <v>-</v>
      </c>
      <c r="L15" s="38" t="str">
        <f>Evalueringsark!DC18</f>
        <v>-</v>
      </c>
      <c r="M15" s="35" t="str">
        <f>Evalueringsark!DD18</f>
        <v>-</v>
      </c>
      <c r="N15" s="36" t="str">
        <f>Evalueringsark!DE18</f>
        <v>-</v>
      </c>
      <c r="O15" s="36" t="str">
        <f>Evalueringsark!DF18</f>
        <v>o/-</v>
      </c>
      <c r="P15" s="36" t="str">
        <f>Evalueringsark!DG18</f>
        <v>-</v>
      </c>
      <c r="Q15" s="37" t="str">
        <f>Evalueringsark!DH18</f>
        <v>-</v>
      </c>
      <c r="R15" s="38" t="str">
        <f>Evalueringsark!DI18</f>
        <v>-</v>
      </c>
      <c r="S15" s="35" t="str">
        <f>Evalueringsark!DJ18</f>
        <v>-</v>
      </c>
      <c r="T15" s="36" t="str">
        <f>Evalueringsark!DK18</f>
        <v>-</v>
      </c>
      <c r="U15" s="36" t="str">
        <f>Evalueringsark!DL18</f>
        <v>-</v>
      </c>
      <c r="V15" s="36" t="str">
        <f>Evalueringsark!DM18</f>
        <v>o/-</v>
      </c>
      <c r="W15" s="36" t="str">
        <f>Evalueringsark!DN18</f>
        <v>-</v>
      </c>
      <c r="X15" s="36" t="str">
        <f>Evalueringsark!DO18</f>
        <v>-</v>
      </c>
      <c r="Y15" s="37" t="str">
        <f>Evalueringsark!DP18</f>
        <v>-</v>
      </c>
      <c r="Z15" s="38" t="str">
        <f>Evalueringsark!DQ18</f>
        <v>-</v>
      </c>
      <c r="AA15" s="38" t="str">
        <f>Evalueringsark!DR18</f>
        <v>-</v>
      </c>
      <c r="AB15" s="10" t="str">
        <f>Evalueringsark!DS18</f>
        <v>0</v>
      </c>
      <c r="AC15" s="11" t="str">
        <f>Evalueringsark!DT18</f>
        <v>-</v>
      </c>
      <c r="AD15" s="37" t="str">
        <f>Evalueringsark!DU18</f>
        <v>-</v>
      </c>
    </row>
    <row r="16" spans="1:30" x14ac:dyDescent="0.25">
      <c r="A16" s="14"/>
      <c r="B16" s="33" t="s">
        <v>2</v>
      </c>
      <c r="C16" s="34">
        <v>13</v>
      </c>
      <c r="D16" s="35" t="str">
        <f>Evalueringsark!CU19</f>
        <v>o/-</v>
      </c>
      <c r="E16" s="36" t="str">
        <f>Evalueringsark!CV19</f>
        <v>-</v>
      </c>
      <c r="F16" s="37" t="str">
        <f>Evalueringsark!CW19</f>
        <v>-</v>
      </c>
      <c r="G16" s="38" t="str">
        <f>Evalueringsark!CX19</f>
        <v>-</v>
      </c>
      <c r="H16" s="35" t="str">
        <f>Evalueringsark!CY19</f>
        <v>-</v>
      </c>
      <c r="I16" s="36" t="str">
        <f>Evalueringsark!CZ19</f>
        <v>-</v>
      </c>
      <c r="J16" s="36" t="str">
        <f>Evalueringsark!DA19</f>
        <v>-</v>
      </c>
      <c r="K16" s="37" t="str">
        <f>Evalueringsark!DB19</f>
        <v>-</v>
      </c>
      <c r="L16" s="38" t="str">
        <f>Evalueringsark!DC19</f>
        <v>-</v>
      </c>
      <c r="M16" s="35" t="str">
        <f>Evalueringsark!DD19</f>
        <v>-</v>
      </c>
      <c r="N16" s="36" t="str">
        <f>Evalueringsark!DE19</f>
        <v>-</v>
      </c>
      <c r="O16" s="36" t="str">
        <f>Evalueringsark!DF19</f>
        <v>o/-</v>
      </c>
      <c r="P16" s="36" t="str">
        <f>Evalueringsark!DG19</f>
        <v>-</v>
      </c>
      <c r="Q16" s="37" t="str">
        <f>Evalueringsark!DH19</f>
        <v>-</v>
      </c>
      <c r="R16" s="38" t="str">
        <f>Evalueringsark!DI19</f>
        <v>-</v>
      </c>
      <c r="S16" s="35" t="str">
        <f>Evalueringsark!DJ19</f>
        <v>-</v>
      </c>
      <c r="T16" s="36" t="str">
        <f>Evalueringsark!DK19</f>
        <v>-</v>
      </c>
      <c r="U16" s="36" t="str">
        <f>Evalueringsark!DL19</f>
        <v>-</v>
      </c>
      <c r="V16" s="36" t="str">
        <f>Evalueringsark!DM19</f>
        <v>o/-</v>
      </c>
      <c r="W16" s="36" t="str">
        <f>Evalueringsark!DN19</f>
        <v>-</v>
      </c>
      <c r="X16" s="36" t="str">
        <f>Evalueringsark!DO19</f>
        <v>-</v>
      </c>
      <c r="Y16" s="37" t="str">
        <f>Evalueringsark!DP19</f>
        <v>-</v>
      </c>
      <c r="Z16" s="38" t="str">
        <f>Evalueringsark!DQ19</f>
        <v>-</v>
      </c>
      <c r="AA16" s="38" t="str">
        <f>Evalueringsark!DR19</f>
        <v>-</v>
      </c>
      <c r="AB16" s="10" t="str">
        <f>Evalueringsark!DS19</f>
        <v>0</v>
      </c>
      <c r="AC16" s="11" t="str">
        <f>Evalueringsark!DT19</f>
        <v>-</v>
      </c>
      <c r="AD16" s="37" t="str">
        <f>Evalueringsark!DU19</f>
        <v>-</v>
      </c>
    </row>
    <row r="17" spans="1:30" x14ac:dyDescent="0.25">
      <c r="A17" s="14"/>
      <c r="B17" s="33" t="s">
        <v>2</v>
      </c>
      <c r="C17" s="34">
        <v>14</v>
      </c>
      <c r="D17" s="35" t="str">
        <f>Evalueringsark!CU20</f>
        <v>o/-</v>
      </c>
      <c r="E17" s="36" t="str">
        <f>Evalueringsark!CV20</f>
        <v>-</v>
      </c>
      <c r="F17" s="37" t="str">
        <f>Evalueringsark!CW20</f>
        <v>-</v>
      </c>
      <c r="G17" s="38" t="str">
        <f>Evalueringsark!CX20</f>
        <v>-</v>
      </c>
      <c r="H17" s="35" t="str">
        <f>Evalueringsark!CY20</f>
        <v>-</v>
      </c>
      <c r="I17" s="36" t="str">
        <f>Evalueringsark!CZ20</f>
        <v>-</v>
      </c>
      <c r="J17" s="36" t="str">
        <f>Evalueringsark!DA20</f>
        <v>-</v>
      </c>
      <c r="K17" s="37" t="str">
        <f>Evalueringsark!DB20</f>
        <v>-</v>
      </c>
      <c r="L17" s="38" t="str">
        <f>Evalueringsark!DC20</f>
        <v>-</v>
      </c>
      <c r="M17" s="35" t="str">
        <f>Evalueringsark!DD20</f>
        <v>-</v>
      </c>
      <c r="N17" s="36" t="str">
        <f>Evalueringsark!DE20</f>
        <v>-</v>
      </c>
      <c r="O17" s="36" t="str">
        <f>Evalueringsark!DF20</f>
        <v>o/-</v>
      </c>
      <c r="P17" s="36" t="str">
        <f>Evalueringsark!DG20</f>
        <v>-</v>
      </c>
      <c r="Q17" s="37" t="str">
        <f>Evalueringsark!DH20</f>
        <v>-</v>
      </c>
      <c r="R17" s="38" t="str">
        <f>Evalueringsark!DI20</f>
        <v>-</v>
      </c>
      <c r="S17" s="35" t="str">
        <f>Evalueringsark!DJ20</f>
        <v>-</v>
      </c>
      <c r="T17" s="36" t="str">
        <f>Evalueringsark!DK20</f>
        <v>-</v>
      </c>
      <c r="U17" s="36" t="str">
        <f>Evalueringsark!DL20</f>
        <v>-</v>
      </c>
      <c r="V17" s="36" t="str">
        <f>Evalueringsark!DM20</f>
        <v>o/-</v>
      </c>
      <c r="W17" s="36" t="str">
        <f>Evalueringsark!DN20</f>
        <v>-</v>
      </c>
      <c r="X17" s="36" t="str">
        <f>Evalueringsark!DO20</f>
        <v>-</v>
      </c>
      <c r="Y17" s="37" t="str">
        <f>Evalueringsark!DP20</f>
        <v>-</v>
      </c>
      <c r="Z17" s="38" t="str">
        <f>Evalueringsark!DQ20</f>
        <v>-</v>
      </c>
      <c r="AA17" s="38" t="str">
        <f>Evalueringsark!DR20</f>
        <v>-</v>
      </c>
      <c r="AB17" s="10" t="str">
        <f>Evalueringsark!DS20</f>
        <v>0</v>
      </c>
      <c r="AC17" s="11" t="str">
        <f>Evalueringsark!DT20</f>
        <v>-</v>
      </c>
      <c r="AD17" s="37" t="str">
        <f>Evalueringsark!DU20</f>
        <v>-</v>
      </c>
    </row>
    <row r="18" spans="1:30" x14ac:dyDescent="0.25">
      <c r="A18" s="14"/>
      <c r="B18" s="33" t="s">
        <v>2</v>
      </c>
      <c r="C18" s="34">
        <v>15</v>
      </c>
      <c r="D18" s="35" t="str">
        <f>Evalueringsark!CU21</f>
        <v>o/-</v>
      </c>
      <c r="E18" s="36" t="str">
        <f>Evalueringsark!CV21</f>
        <v>-</v>
      </c>
      <c r="F18" s="37" t="str">
        <f>Evalueringsark!CW21</f>
        <v>-</v>
      </c>
      <c r="G18" s="38" t="str">
        <f>Evalueringsark!CX21</f>
        <v>-</v>
      </c>
      <c r="H18" s="35" t="str">
        <f>Evalueringsark!CY21</f>
        <v>-</v>
      </c>
      <c r="I18" s="36" t="str">
        <f>Evalueringsark!CZ21</f>
        <v>-</v>
      </c>
      <c r="J18" s="36" t="str">
        <f>Evalueringsark!DA21</f>
        <v>-</v>
      </c>
      <c r="K18" s="37" t="str">
        <f>Evalueringsark!DB21</f>
        <v>-</v>
      </c>
      <c r="L18" s="38" t="str">
        <f>Evalueringsark!DC21</f>
        <v>-</v>
      </c>
      <c r="M18" s="35" t="str">
        <f>Evalueringsark!DD21</f>
        <v>-</v>
      </c>
      <c r="N18" s="36" t="str">
        <f>Evalueringsark!DE21</f>
        <v>-</v>
      </c>
      <c r="O18" s="36" t="str">
        <f>Evalueringsark!DF21</f>
        <v>o/-</v>
      </c>
      <c r="P18" s="36" t="str">
        <f>Evalueringsark!DG21</f>
        <v>-</v>
      </c>
      <c r="Q18" s="37" t="str">
        <f>Evalueringsark!DH21</f>
        <v>-</v>
      </c>
      <c r="R18" s="38" t="str">
        <f>Evalueringsark!DI21</f>
        <v>-</v>
      </c>
      <c r="S18" s="35" t="str">
        <f>Evalueringsark!DJ21</f>
        <v>-</v>
      </c>
      <c r="T18" s="36" t="str">
        <f>Evalueringsark!DK21</f>
        <v>-</v>
      </c>
      <c r="U18" s="36" t="str">
        <f>Evalueringsark!DL21</f>
        <v>-</v>
      </c>
      <c r="V18" s="36" t="str">
        <f>Evalueringsark!DM21</f>
        <v>o/-</v>
      </c>
      <c r="W18" s="36" t="str">
        <f>Evalueringsark!DN21</f>
        <v>-</v>
      </c>
      <c r="X18" s="36" t="str">
        <f>Evalueringsark!DO21</f>
        <v>-</v>
      </c>
      <c r="Y18" s="37" t="str">
        <f>Evalueringsark!DP21</f>
        <v>-</v>
      </c>
      <c r="Z18" s="38" t="str">
        <f>Evalueringsark!DQ21</f>
        <v>-</v>
      </c>
      <c r="AA18" s="38" t="str">
        <f>Evalueringsark!DR21</f>
        <v>-</v>
      </c>
      <c r="AB18" s="10" t="str">
        <f>Evalueringsark!DS21</f>
        <v>0</v>
      </c>
      <c r="AC18" s="11" t="str">
        <f>Evalueringsark!DT21</f>
        <v>-</v>
      </c>
      <c r="AD18" s="37" t="str">
        <f>Evalueringsark!DU21</f>
        <v>-</v>
      </c>
    </row>
    <row r="19" spans="1:30" x14ac:dyDescent="0.25">
      <c r="A19" s="14"/>
      <c r="B19" s="33" t="s">
        <v>2</v>
      </c>
      <c r="C19" s="34">
        <v>16</v>
      </c>
      <c r="D19" s="35" t="str">
        <f>Evalueringsark!CU22</f>
        <v>o/-</v>
      </c>
      <c r="E19" s="36" t="str">
        <f>Evalueringsark!CV22</f>
        <v>-</v>
      </c>
      <c r="F19" s="37" t="str">
        <f>Evalueringsark!CW22</f>
        <v>-</v>
      </c>
      <c r="G19" s="38" t="str">
        <f>Evalueringsark!CX22</f>
        <v>-</v>
      </c>
      <c r="H19" s="35" t="str">
        <f>Evalueringsark!CY22</f>
        <v>-</v>
      </c>
      <c r="I19" s="36" t="str">
        <f>Evalueringsark!CZ22</f>
        <v>-</v>
      </c>
      <c r="J19" s="36" t="str">
        <f>Evalueringsark!DA22</f>
        <v>-</v>
      </c>
      <c r="K19" s="37" t="str">
        <f>Evalueringsark!DB22</f>
        <v>-</v>
      </c>
      <c r="L19" s="38" t="str">
        <f>Evalueringsark!DC22</f>
        <v>-</v>
      </c>
      <c r="M19" s="35" t="str">
        <f>Evalueringsark!DD22</f>
        <v>-</v>
      </c>
      <c r="N19" s="36" t="str">
        <f>Evalueringsark!DE22</f>
        <v>-</v>
      </c>
      <c r="O19" s="36" t="str">
        <f>Evalueringsark!DF22</f>
        <v>o/-</v>
      </c>
      <c r="P19" s="36" t="str">
        <f>Evalueringsark!DG22</f>
        <v>-</v>
      </c>
      <c r="Q19" s="37" t="str">
        <f>Evalueringsark!DH22</f>
        <v>-</v>
      </c>
      <c r="R19" s="38" t="str">
        <f>Evalueringsark!DI22</f>
        <v>-</v>
      </c>
      <c r="S19" s="35" t="str">
        <f>Evalueringsark!DJ22</f>
        <v>-</v>
      </c>
      <c r="T19" s="36" t="str">
        <f>Evalueringsark!DK22</f>
        <v>-</v>
      </c>
      <c r="U19" s="36" t="str">
        <f>Evalueringsark!DL22</f>
        <v>-</v>
      </c>
      <c r="V19" s="36" t="str">
        <f>Evalueringsark!DM22</f>
        <v>o/-</v>
      </c>
      <c r="W19" s="36" t="str">
        <f>Evalueringsark!DN22</f>
        <v>-</v>
      </c>
      <c r="X19" s="36" t="str">
        <f>Evalueringsark!DO22</f>
        <v>-</v>
      </c>
      <c r="Y19" s="37" t="str">
        <f>Evalueringsark!DP22</f>
        <v>-</v>
      </c>
      <c r="Z19" s="38" t="str">
        <f>Evalueringsark!DQ22</f>
        <v>-</v>
      </c>
      <c r="AA19" s="38" t="str">
        <f>Evalueringsark!DR22</f>
        <v>-</v>
      </c>
      <c r="AB19" s="10" t="str">
        <f>Evalueringsark!DS22</f>
        <v>0</v>
      </c>
      <c r="AC19" s="11" t="str">
        <f>Evalueringsark!DT22</f>
        <v>-</v>
      </c>
      <c r="AD19" s="37" t="str">
        <f>Evalueringsark!DU22</f>
        <v>-</v>
      </c>
    </row>
    <row r="20" spans="1:30" x14ac:dyDescent="0.25">
      <c r="A20" s="14"/>
      <c r="B20" s="33" t="s">
        <v>2</v>
      </c>
      <c r="C20" s="34">
        <v>17</v>
      </c>
      <c r="D20" s="35" t="str">
        <f>Evalueringsark!CU23</f>
        <v>o/-</v>
      </c>
      <c r="E20" s="36" t="str">
        <f>Evalueringsark!CV23</f>
        <v>-</v>
      </c>
      <c r="F20" s="37" t="str">
        <f>Evalueringsark!CW23</f>
        <v>-</v>
      </c>
      <c r="G20" s="38" t="str">
        <f>Evalueringsark!CX23</f>
        <v>-</v>
      </c>
      <c r="H20" s="35" t="str">
        <f>Evalueringsark!CY23</f>
        <v>-</v>
      </c>
      <c r="I20" s="36" t="str">
        <f>Evalueringsark!CZ23</f>
        <v>-</v>
      </c>
      <c r="J20" s="36" t="str">
        <f>Evalueringsark!DA23</f>
        <v>-</v>
      </c>
      <c r="K20" s="37" t="str">
        <f>Evalueringsark!DB23</f>
        <v>-</v>
      </c>
      <c r="L20" s="38" t="str">
        <f>Evalueringsark!DC23</f>
        <v>-</v>
      </c>
      <c r="M20" s="35" t="str">
        <f>Evalueringsark!DD23</f>
        <v>-</v>
      </c>
      <c r="N20" s="36" t="str">
        <f>Evalueringsark!DE23</f>
        <v>-</v>
      </c>
      <c r="O20" s="36" t="str">
        <f>Evalueringsark!DF23</f>
        <v>o/-</v>
      </c>
      <c r="P20" s="36" t="str">
        <f>Evalueringsark!DG23</f>
        <v>-</v>
      </c>
      <c r="Q20" s="37" t="str">
        <f>Evalueringsark!DH23</f>
        <v>-</v>
      </c>
      <c r="R20" s="38" t="str">
        <f>Evalueringsark!DI23</f>
        <v>-</v>
      </c>
      <c r="S20" s="35" t="str">
        <f>Evalueringsark!DJ23</f>
        <v>-</v>
      </c>
      <c r="T20" s="36" t="str">
        <f>Evalueringsark!DK23</f>
        <v>-</v>
      </c>
      <c r="U20" s="36" t="str">
        <f>Evalueringsark!DL23</f>
        <v>-</v>
      </c>
      <c r="V20" s="36" t="str">
        <f>Evalueringsark!DM23</f>
        <v>o/-</v>
      </c>
      <c r="W20" s="36" t="str">
        <f>Evalueringsark!DN23</f>
        <v>-</v>
      </c>
      <c r="X20" s="36" t="str">
        <f>Evalueringsark!DO23</f>
        <v>-</v>
      </c>
      <c r="Y20" s="37" t="str">
        <f>Evalueringsark!DP23</f>
        <v>-</v>
      </c>
      <c r="Z20" s="38" t="str">
        <f>Evalueringsark!DQ23</f>
        <v>-</v>
      </c>
      <c r="AA20" s="38" t="str">
        <f>Evalueringsark!DR23</f>
        <v>-</v>
      </c>
      <c r="AB20" s="10" t="str">
        <f>Evalueringsark!DS23</f>
        <v>0</v>
      </c>
      <c r="AC20" s="11" t="str">
        <f>Evalueringsark!DT23</f>
        <v>-</v>
      </c>
      <c r="AD20" s="37" t="str">
        <f>Evalueringsark!DU23</f>
        <v>-</v>
      </c>
    </row>
    <row r="21" spans="1:30" x14ac:dyDescent="0.25">
      <c r="A21" s="14"/>
      <c r="B21" s="33" t="s">
        <v>2</v>
      </c>
      <c r="C21" s="34">
        <v>18</v>
      </c>
      <c r="D21" s="35" t="str">
        <f>Evalueringsark!CU24</f>
        <v>o/-</v>
      </c>
      <c r="E21" s="36" t="str">
        <f>Evalueringsark!CV24</f>
        <v>-</v>
      </c>
      <c r="F21" s="37" t="str">
        <f>Evalueringsark!CW24</f>
        <v>-</v>
      </c>
      <c r="G21" s="38" t="str">
        <f>Evalueringsark!CX24</f>
        <v>-</v>
      </c>
      <c r="H21" s="35" t="str">
        <f>Evalueringsark!CY24</f>
        <v>-</v>
      </c>
      <c r="I21" s="36" t="str">
        <f>Evalueringsark!CZ24</f>
        <v>-</v>
      </c>
      <c r="J21" s="36" t="str">
        <f>Evalueringsark!DA24</f>
        <v>-</v>
      </c>
      <c r="K21" s="37" t="str">
        <f>Evalueringsark!DB24</f>
        <v>-</v>
      </c>
      <c r="L21" s="38" t="str">
        <f>Evalueringsark!DC24</f>
        <v>-</v>
      </c>
      <c r="M21" s="35" t="str">
        <f>Evalueringsark!DD24</f>
        <v>-</v>
      </c>
      <c r="N21" s="36" t="str">
        <f>Evalueringsark!DE24</f>
        <v>-</v>
      </c>
      <c r="O21" s="36" t="str">
        <f>Evalueringsark!DF24</f>
        <v>o/-</v>
      </c>
      <c r="P21" s="36" t="str">
        <f>Evalueringsark!DG24</f>
        <v>-</v>
      </c>
      <c r="Q21" s="37" t="str">
        <f>Evalueringsark!DH24</f>
        <v>-</v>
      </c>
      <c r="R21" s="38" t="str">
        <f>Evalueringsark!DI24</f>
        <v>-</v>
      </c>
      <c r="S21" s="35" t="str">
        <f>Evalueringsark!DJ24</f>
        <v>-</v>
      </c>
      <c r="T21" s="36" t="str">
        <f>Evalueringsark!DK24</f>
        <v>-</v>
      </c>
      <c r="U21" s="36" t="str">
        <f>Evalueringsark!DL24</f>
        <v>-</v>
      </c>
      <c r="V21" s="36" t="str">
        <f>Evalueringsark!DM24</f>
        <v>o/-</v>
      </c>
      <c r="W21" s="36" t="str">
        <f>Evalueringsark!DN24</f>
        <v>-</v>
      </c>
      <c r="X21" s="36" t="str">
        <f>Evalueringsark!DO24</f>
        <v>-</v>
      </c>
      <c r="Y21" s="37" t="str">
        <f>Evalueringsark!DP24</f>
        <v>-</v>
      </c>
      <c r="Z21" s="38" t="str">
        <f>Evalueringsark!DQ24</f>
        <v>-</v>
      </c>
      <c r="AA21" s="38" t="str">
        <f>Evalueringsark!DR24</f>
        <v>-</v>
      </c>
      <c r="AB21" s="10" t="str">
        <f>Evalueringsark!DS24</f>
        <v>0</v>
      </c>
      <c r="AC21" s="11" t="str">
        <f>Evalueringsark!DT24</f>
        <v>-</v>
      </c>
      <c r="AD21" s="37" t="str">
        <f>Evalueringsark!DU24</f>
        <v>-</v>
      </c>
    </row>
    <row r="22" spans="1:30" x14ac:dyDescent="0.25">
      <c r="A22" s="14"/>
      <c r="B22" s="33" t="s">
        <v>2</v>
      </c>
      <c r="C22" s="34">
        <v>19</v>
      </c>
      <c r="D22" s="35" t="str">
        <f>Evalueringsark!CU25</f>
        <v>o/-</v>
      </c>
      <c r="E22" s="36" t="str">
        <f>Evalueringsark!CV25</f>
        <v>-</v>
      </c>
      <c r="F22" s="37" t="str">
        <f>Evalueringsark!CW25</f>
        <v>-</v>
      </c>
      <c r="G22" s="38" t="str">
        <f>Evalueringsark!CX25</f>
        <v>-</v>
      </c>
      <c r="H22" s="35" t="str">
        <f>Evalueringsark!CY25</f>
        <v>-</v>
      </c>
      <c r="I22" s="36" t="str">
        <f>Evalueringsark!CZ25</f>
        <v>-</v>
      </c>
      <c r="J22" s="36" t="str">
        <f>Evalueringsark!DA25</f>
        <v>-</v>
      </c>
      <c r="K22" s="37" t="str">
        <f>Evalueringsark!DB25</f>
        <v>-</v>
      </c>
      <c r="L22" s="38" t="str">
        <f>Evalueringsark!DC25</f>
        <v>-</v>
      </c>
      <c r="M22" s="35" t="str">
        <f>Evalueringsark!DD25</f>
        <v>-</v>
      </c>
      <c r="N22" s="36" t="str">
        <f>Evalueringsark!DE25</f>
        <v>-</v>
      </c>
      <c r="O22" s="36" t="str">
        <f>Evalueringsark!DF25</f>
        <v>o/-</v>
      </c>
      <c r="P22" s="36" t="str">
        <f>Evalueringsark!DG25</f>
        <v>-</v>
      </c>
      <c r="Q22" s="37" t="str">
        <f>Evalueringsark!DH25</f>
        <v>-</v>
      </c>
      <c r="R22" s="38" t="str">
        <f>Evalueringsark!DI25</f>
        <v>-</v>
      </c>
      <c r="S22" s="35" t="str">
        <f>Evalueringsark!DJ25</f>
        <v>-</v>
      </c>
      <c r="T22" s="36" t="str">
        <f>Evalueringsark!DK25</f>
        <v>-</v>
      </c>
      <c r="U22" s="36" t="str">
        <f>Evalueringsark!DL25</f>
        <v>-</v>
      </c>
      <c r="V22" s="36" t="str">
        <f>Evalueringsark!DM25</f>
        <v>o/-</v>
      </c>
      <c r="W22" s="36" t="str">
        <f>Evalueringsark!DN25</f>
        <v>-</v>
      </c>
      <c r="X22" s="36" t="str">
        <f>Evalueringsark!DO25</f>
        <v>-</v>
      </c>
      <c r="Y22" s="37" t="str">
        <f>Evalueringsark!DP25</f>
        <v>-</v>
      </c>
      <c r="Z22" s="38" t="str">
        <f>Evalueringsark!DQ25</f>
        <v>-</v>
      </c>
      <c r="AA22" s="38" t="str">
        <f>Evalueringsark!DR25</f>
        <v>-</v>
      </c>
      <c r="AB22" s="10" t="str">
        <f>Evalueringsark!DS25</f>
        <v>0</v>
      </c>
      <c r="AC22" s="11" t="str">
        <f>Evalueringsark!DT25</f>
        <v>-</v>
      </c>
      <c r="AD22" s="37" t="str">
        <f>Evalueringsark!DU25</f>
        <v>-</v>
      </c>
    </row>
    <row r="23" spans="1:30" x14ac:dyDescent="0.25">
      <c r="A23" s="14"/>
      <c r="B23" s="33" t="s">
        <v>2</v>
      </c>
      <c r="C23" s="34">
        <v>20</v>
      </c>
      <c r="D23" s="35" t="str">
        <f>Evalueringsark!CU26</f>
        <v>o/-</v>
      </c>
      <c r="E23" s="36" t="str">
        <f>Evalueringsark!CV26</f>
        <v>-</v>
      </c>
      <c r="F23" s="37" t="str">
        <f>Evalueringsark!CW26</f>
        <v>-</v>
      </c>
      <c r="G23" s="38" t="str">
        <f>Evalueringsark!CX26</f>
        <v>-</v>
      </c>
      <c r="H23" s="35" t="str">
        <f>Evalueringsark!CY26</f>
        <v>-</v>
      </c>
      <c r="I23" s="36" t="str">
        <f>Evalueringsark!CZ26</f>
        <v>-</v>
      </c>
      <c r="J23" s="36" t="str">
        <f>Evalueringsark!DA26</f>
        <v>-</v>
      </c>
      <c r="K23" s="37" t="str">
        <f>Evalueringsark!DB26</f>
        <v>-</v>
      </c>
      <c r="L23" s="38" t="str">
        <f>Evalueringsark!DC26</f>
        <v>-</v>
      </c>
      <c r="M23" s="35" t="str">
        <f>Evalueringsark!DD26</f>
        <v>-</v>
      </c>
      <c r="N23" s="36" t="str">
        <f>Evalueringsark!DE26</f>
        <v>-</v>
      </c>
      <c r="O23" s="36" t="str">
        <f>Evalueringsark!DF26</f>
        <v>o/-</v>
      </c>
      <c r="P23" s="36" t="str">
        <f>Evalueringsark!DG26</f>
        <v>-</v>
      </c>
      <c r="Q23" s="37" t="str">
        <f>Evalueringsark!DH26</f>
        <v>-</v>
      </c>
      <c r="R23" s="38" t="str">
        <f>Evalueringsark!DI26</f>
        <v>-</v>
      </c>
      <c r="S23" s="35" t="str">
        <f>Evalueringsark!DJ26</f>
        <v>-</v>
      </c>
      <c r="T23" s="36" t="str">
        <f>Evalueringsark!DK26</f>
        <v>-</v>
      </c>
      <c r="U23" s="36" t="str">
        <f>Evalueringsark!DL26</f>
        <v>-</v>
      </c>
      <c r="V23" s="36" t="str">
        <f>Evalueringsark!DM26</f>
        <v>o/-</v>
      </c>
      <c r="W23" s="36" t="str">
        <f>Evalueringsark!DN26</f>
        <v>-</v>
      </c>
      <c r="X23" s="36" t="str">
        <f>Evalueringsark!DO26</f>
        <v>-</v>
      </c>
      <c r="Y23" s="37" t="str">
        <f>Evalueringsark!DP26</f>
        <v>-</v>
      </c>
      <c r="Z23" s="38" t="str">
        <f>Evalueringsark!DQ26</f>
        <v>-</v>
      </c>
      <c r="AA23" s="38" t="str">
        <f>Evalueringsark!DR26</f>
        <v>-</v>
      </c>
      <c r="AB23" s="10" t="str">
        <f>Evalueringsark!DS26</f>
        <v>0</v>
      </c>
      <c r="AC23" s="11" t="str">
        <f>Evalueringsark!DT26</f>
        <v>-</v>
      </c>
      <c r="AD23" s="37" t="str">
        <f>Evalueringsark!DU26</f>
        <v>-</v>
      </c>
    </row>
    <row r="24" spans="1:30" x14ac:dyDescent="0.25">
      <c r="A24" s="14"/>
      <c r="B24" s="33" t="s">
        <v>2</v>
      </c>
      <c r="C24" s="34">
        <v>21</v>
      </c>
      <c r="D24" s="35" t="str">
        <f>Evalueringsark!CU27</f>
        <v>o/-</v>
      </c>
      <c r="E24" s="36" t="str">
        <f>Evalueringsark!CV27</f>
        <v>-</v>
      </c>
      <c r="F24" s="37" t="str">
        <f>Evalueringsark!CW27</f>
        <v>-</v>
      </c>
      <c r="G24" s="38" t="str">
        <f>Evalueringsark!CX27</f>
        <v>-</v>
      </c>
      <c r="H24" s="35" t="str">
        <f>Evalueringsark!CY27</f>
        <v>-</v>
      </c>
      <c r="I24" s="36" t="str">
        <f>Evalueringsark!CZ27</f>
        <v>-</v>
      </c>
      <c r="J24" s="36" t="str">
        <f>Evalueringsark!DA27</f>
        <v>-</v>
      </c>
      <c r="K24" s="37" t="str">
        <f>Evalueringsark!DB27</f>
        <v>-</v>
      </c>
      <c r="L24" s="38" t="str">
        <f>Evalueringsark!DC27</f>
        <v>-</v>
      </c>
      <c r="M24" s="35" t="str">
        <f>Evalueringsark!DD27</f>
        <v>-</v>
      </c>
      <c r="N24" s="36" t="str">
        <f>Evalueringsark!DE27</f>
        <v>-</v>
      </c>
      <c r="O24" s="36" t="str">
        <f>Evalueringsark!DF27</f>
        <v>o/-</v>
      </c>
      <c r="P24" s="36" t="str">
        <f>Evalueringsark!DG27</f>
        <v>-</v>
      </c>
      <c r="Q24" s="37" t="str">
        <f>Evalueringsark!DH27</f>
        <v>-</v>
      </c>
      <c r="R24" s="38" t="str">
        <f>Evalueringsark!DI27</f>
        <v>-</v>
      </c>
      <c r="S24" s="35" t="str">
        <f>Evalueringsark!DJ27</f>
        <v>-</v>
      </c>
      <c r="T24" s="36" t="str">
        <f>Evalueringsark!DK27</f>
        <v>-</v>
      </c>
      <c r="U24" s="36" t="str">
        <f>Evalueringsark!DL27</f>
        <v>-</v>
      </c>
      <c r="V24" s="36" t="str">
        <f>Evalueringsark!DM27</f>
        <v>o/-</v>
      </c>
      <c r="W24" s="36" t="str">
        <f>Evalueringsark!DN27</f>
        <v>-</v>
      </c>
      <c r="X24" s="36" t="str">
        <f>Evalueringsark!DO27</f>
        <v>-</v>
      </c>
      <c r="Y24" s="37" t="str">
        <f>Evalueringsark!DP27</f>
        <v>-</v>
      </c>
      <c r="Z24" s="38" t="str">
        <f>Evalueringsark!DQ27</f>
        <v>-</v>
      </c>
      <c r="AA24" s="38" t="str">
        <f>Evalueringsark!DR27</f>
        <v>-</v>
      </c>
      <c r="AB24" s="10" t="str">
        <f>Evalueringsark!DS27</f>
        <v>0</v>
      </c>
      <c r="AC24" s="11" t="str">
        <f>Evalueringsark!DT27</f>
        <v>-</v>
      </c>
      <c r="AD24" s="37" t="str">
        <f>Evalueringsark!DU27</f>
        <v>-</v>
      </c>
    </row>
    <row r="25" spans="1:30" x14ac:dyDescent="0.25">
      <c r="A25" s="14"/>
      <c r="B25" s="33" t="s">
        <v>2</v>
      </c>
      <c r="C25" s="34">
        <v>22</v>
      </c>
      <c r="D25" s="35" t="str">
        <f>Evalueringsark!CU28</f>
        <v>o/-</v>
      </c>
      <c r="E25" s="36" t="str">
        <f>Evalueringsark!CV28</f>
        <v>-</v>
      </c>
      <c r="F25" s="37" t="str">
        <f>Evalueringsark!CW28</f>
        <v>-</v>
      </c>
      <c r="G25" s="38" t="str">
        <f>Evalueringsark!CX28</f>
        <v>-</v>
      </c>
      <c r="H25" s="35" t="str">
        <f>Evalueringsark!CY28</f>
        <v>-</v>
      </c>
      <c r="I25" s="36" t="str">
        <f>Evalueringsark!CZ28</f>
        <v>-</v>
      </c>
      <c r="J25" s="36" t="str">
        <f>Evalueringsark!DA28</f>
        <v>-</v>
      </c>
      <c r="K25" s="37" t="str">
        <f>Evalueringsark!DB28</f>
        <v>-</v>
      </c>
      <c r="L25" s="38" t="str">
        <f>Evalueringsark!DC28</f>
        <v>-</v>
      </c>
      <c r="M25" s="35" t="str">
        <f>Evalueringsark!DD28</f>
        <v>-</v>
      </c>
      <c r="N25" s="36" t="str">
        <f>Evalueringsark!DE28</f>
        <v>-</v>
      </c>
      <c r="O25" s="36" t="str">
        <f>Evalueringsark!DF28</f>
        <v>o/-</v>
      </c>
      <c r="P25" s="36" t="str">
        <f>Evalueringsark!DG28</f>
        <v>-</v>
      </c>
      <c r="Q25" s="37" t="str">
        <f>Evalueringsark!DH28</f>
        <v>-</v>
      </c>
      <c r="R25" s="38" t="str">
        <f>Evalueringsark!DI28</f>
        <v>-</v>
      </c>
      <c r="S25" s="35" t="str">
        <f>Evalueringsark!DJ28</f>
        <v>-</v>
      </c>
      <c r="T25" s="36" t="str">
        <f>Evalueringsark!DK28</f>
        <v>-</v>
      </c>
      <c r="U25" s="36" t="str">
        <f>Evalueringsark!DL28</f>
        <v>-</v>
      </c>
      <c r="V25" s="36" t="str">
        <f>Evalueringsark!DM28</f>
        <v>o/-</v>
      </c>
      <c r="W25" s="36" t="str">
        <f>Evalueringsark!DN28</f>
        <v>-</v>
      </c>
      <c r="X25" s="36" t="str">
        <f>Evalueringsark!DO28</f>
        <v>-</v>
      </c>
      <c r="Y25" s="37" t="str">
        <f>Evalueringsark!DP28</f>
        <v>-</v>
      </c>
      <c r="Z25" s="38" t="str">
        <f>Evalueringsark!DQ28</f>
        <v>-</v>
      </c>
      <c r="AA25" s="38" t="str">
        <f>Evalueringsark!DR28</f>
        <v>-</v>
      </c>
      <c r="AB25" s="10" t="str">
        <f>Evalueringsark!DS28</f>
        <v>0</v>
      </c>
      <c r="AC25" s="11" t="str">
        <f>Evalueringsark!DT28</f>
        <v>-</v>
      </c>
      <c r="AD25" s="37" t="str">
        <f>Evalueringsark!DU28</f>
        <v>-</v>
      </c>
    </row>
    <row r="26" spans="1:30" x14ac:dyDescent="0.25">
      <c r="A26" s="14"/>
      <c r="B26" s="33" t="s">
        <v>2</v>
      </c>
      <c r="C26" s="34">
        <v>23</v>
      </c>
      <c r="D26" s="35" t="str">
        <f>Evalueringsark!CU29</f>
        <v>o/-</v>
      </c>
      <c r="E26" s="36" t="str">
        <f>Evalueringsark!CV29</f>
        <v>-</v>
      </c>
      <c r="F26" s="37" t="str">
        <f>Evalueringsark!CW29</f>
        <v>-</v>
      </c>
      <c r="G26" s="38" t="str">
        <f>Evalueringsark!CX29</f>
        <v>-</v>
      </c>
      <c r="H26" s="35" t="str">
        <f>Evalueringsark!CY29</f>
        <v>-</v>
      </c>
      <c r="I26" s="36" t="str">
        <f>Evalueringsark!CZ29</f>
        <v>-</v>
      </c>
      <c r="J26" s="36" t="str">
        <f>Evalueringsark!DA29</f>
        <v>-</v>
      </c>
      <c r="K26" s="37" t="str">
        <f>Evalueringsark!DB29</f>
        <v>-</v>
      </c>
      <c r="L26" s="38" t="str">
        <f>Evalueringsark!DC29</f>
        <v>-</v>
      </c>
      <c r="M26" s="35" t="str">
        <f>Evalueringsark!DD29</f>
        <v>-</v>
      </c>
      <c r="N26" s="36" t="str">
        <f>Evalueringsark!DE29</f>
        <v>-</v>
      </c>
      <c r="O26" s="36" t="str">
        <f>Evalueringsark!DF29</f>
        <v>o/-</v>
      </c>
      <c r="P26" s="36" t="str">
        <f>Evalueringsark!DG29</f>
        <v>-</v>
      </c>
      <c r="Q26" s="37" t="str">
        <f>Evalueringsark!DH29</f>
        <v>-</v>
      </c>
      <c r="R26" s="38" t="str">
        <f>Evalueringsark!DI29</f>
        <v>-</v>
      </c>
      <c r="S26" s="35" t="str">
        <f>Evalueringsark!DJ29</f>
        <v>-</v>
      </c>
      <c r="T26" s="36" t="str">
        <f>Evalueringsark!DK29</f>
        <v>-</v>
      </c>
      <c r="U26" s="36" t="str">
        <f>Evalueringsark!DL29</f>
        <v>-</v>
      </c>
      <c r="V26" s="36" t="str">
        <f>Evalueringsark!DM29</f>
        <v>o/-</v>
      </c>
      <c r="W26" s="36" t="str">
        <f>Evalueringsark!DN29</f>
        <v>-</v>
      </c>
      <c r="X26" s="36" t="str">
        <f>Evalueringsark!DO29</f>
        <v>-</v>
      </c>
      <c r="Y26" s="37" t="str">
        <f>Evalueringsark!DP29</f>
        <v>-</v>
      </c>
      <c r="Z26" s="38" t="str">
        <f>Evalueringsark!DQ29</f>
        <v>-</v>
      </c>
      <c r="AA26" s="38" t="str">
        <f>Evalueringsark!DR29</f>
        <v>-</v>
      </c>
      <c r="AB26" s="10" t="str">
        <f>Evalueringsark!DS29</f>
        <v>0</v>
      </c>
      <c r="AC26" s="11" t="str">
        <f>Evalueringsark!DT29</f>
        <v>-</v>
      </c>
      <c r="AD26" s="37" t="str">
        <f>Evalueringsark!DU29</f>
        <v>-</v>
      </c>
    </row>
    <row r="27" spans="1:30" x14ac:dyDescent="0.25">
      <c r="A27" s="14"/>
      <c r="B27" s="33" t="s">
        <v>2</v>
      </c>
      <c r="C27" s="34">
        <v>24</v>
      </c>
      <c r="D27" s="35" t="str">
        <f>Evalueringsark!CU30</f>
        <v>o/-</v>
      </c>
      <c r="E27" s="36" t="str">
        <f>Evalueringsark!CV30</f>
        <v>-</v>
      </c>
      <c r="F27" s="37" t="str">
        <f>Evalueringsark!CW30</f>
        <v>-</v>
      </c>
      <c r="G27" s="38" t="str">
        <f>Evalueringsark!CX30</f>
        <v>-</v>
      </c>
      <c r="H27" s="35" t="str">
        <f>Evalueringsark!CY30</f>
        <v>-</v>
      </c>
      <c r="I27" s="36" t="str">
        <f>Evalueringsark!CZ30</f>
        <v>-</v>
      </c>
      <c r="J27" s="36" t="str">
        <f>Evalueringsark!DA30</f>
        <v>-</v>
      </c>
      <c r="K27" s="37" t="str">
        <f>Evalueringsark!DB30</f>
        <v>-</v>
      </c>
      <c r="L27" s="38" t="str">
        <f>Evalueringsark!DC30</f>
        <v>-</v>
      </c>
      <c r="M27" s="35" t="str">
        <f>Evalueringsark!DD30</f>
        <v>-</v>
      </c>
      <c r="N27" s="36" t="str">
        <f>Evalueringsark!DE30</f>
        <v>-</v>
      </c>
      <c r="O27" s="36" t="str">
        <f>Evalueringsark!DF30</f>
        <v>o/-</v>
      </c>
      <c r="P27" s="36" t="str">
        <f>Evalueringsark!DG30</f>
        <v>-</v>
      </c>
      <c r="Q27" s="37" t="str">
        <f>Evalueringsark!DH30</f>
        <v>-</v>
      </c>
      <c r="R27" s="38" t="str">
        <f>Evalueringsark!DI30</f>
        <v>-</v>
      </c>
      <c r="S27" s="35" t="str">
        <f>Evalueringsark!DJ30</f>
        <v>-</v>
      </c>
      <c r="T27" s="36" t="str">
        <f>Evalueringsark!DK30</f>
        <v>-</v>
      </c>
      <c r="U27" s="36" t="str">
        <f>Evalueringsark!DL30</f>
        <v>-</v>
      </c>
      <c r="V27" s="36" t="str">
        <f>Evalueringsark!DM30</f>
        <v>o/-</v>
      </c>
      <c r="W27" s="36" t="str">
        <f>Evalueringsark!DN30</f>
        <v>-</v>
      </c>
      <c r="X27" s="36" t="str">
        <f>Evalueringsark!DO30</f>
        <v>-</v>
      </c>
      <c r="Y27" s="37" t="str">
        <f>Evalueringsark!DP30</f>
        <v>-</v>
      </c>
      <c r="Z27" s="38" t="str">
        <f>Evalueringsark!DQ30</f>
        <v>-</v>
      </c>
      <c r="AA27" s="38" t="str">
        <f>Evalueringsark!DR30</f>
        <v>-</v>
      </c>
      <c r="AB27" s="10" t="str">
        <f>Evalueringsark!DS30</f>
        <v>0</v>
      </c>
      <c r="AC27" s="11" t="str">
        <f>Evalueringsark!DT30</f>
        <v>-</v>
      </c>
      <c r="AD27" s="37" t="str">
        <f>Evalueringsark!DU30</f>
        <v>-</v>
      </c>
    </row>
    <row r="28" spans="1:30" x14ac:dyDescent="0.25">
      <c r="A28" s="14"/>
      <c r="B28" s="33" t="s">
        <v>2</v>
      </c>
      <c r="C28" s="34">
        <v>25</v>
      </c>
      <c r="D28" s="35" t="str">
        <f>Evalueringsark!CU31</f>
        <v>o/-</v>
      </c>
      <c r="E28" s="36" t="str">
        <f>Evalueringsark!CV31</f>
        <v>-</v>
      </c>
      <c r="F28" s="37" t="str">
        <f>Evalueringsark!CW31</f>
        <v>-</v>
      </c>
      <c r="G28" s="38" t="str">
        <f>Evalueringsark!CX31</f>
        <v>-</v>
      </c>
      <c r="H28" s="35" t="str">
        <f>Evalueringsark!CY31</f>
        <v>-</v>
      </c>
      <c r="I28" s="36" t="str">
        <f>Evalueringsark!CZ31</f>
        <v>-</v>
      </c>
      <c r="J28" s="36" t="str">
        <f>Evalueringsark!DA31</f>
        <v>-</v>
      </c>
      <c r="K28" s="37" t="str">
        <f>Evalueringsark!DB31</f>
        <v>-</v>
      </c>
      <c r="L28" s="38" t="str">
        <f>Evalueringsark!DC31</f>
        <v>-</v>
      </c>
      <c r="M28" s="35" t="str">
        <f>Evalueringsark!DD31</f>
        <v>-</v>
      </c>
      <c r="N28" s="36" t="str">
        <f>Evalueringsark!DE31</f>
        <v>-</v>
      </c>
      <c r="O28" s="36" t="str">
        <f>Evalueringsark!DF31</f>
        <v>o/-</v>
      </c>
      <c r="P28" s="36" t="str">
        <f>Evalueringsark!DG31</f>
        <v>-</v>
      </c>
      <c r="Q28" s="37" t="str">
        <f>Evalueringsark!DH31</f>
        <v>-</v>
      </c>
      <c r="R28" s="38" t="str">
        <f>Evalueringsark!DI31</f>
        <v>-</v>
      </c>
      <c r="S28" s="35" t="str">
        <f>Evalueringsark!DJ31</f>
        <v>-</v>
      </c>
      <c r="T28" s="36" t="str">
        <f>Evalueringsark!DK31</f>
        <v>-</v>
      </c>
      <c r="U28" s="36" t="str">
        <f>Evalueringsark!DL31</f>
        <v>-</v>
      </c>
      <c r="V28" s="36" t="str">
        <f>Evalueringsark!DM31</f>
        <v>o/-</v>
      </c>
      <c r="W28" s="36" t="str">
        <f>Evalueringsark!DN31</f>
        <v>-</v>
      </c>
      <c r="X28" s="36" t="str">
        <f>Evalueringsark!DO31</f>
        <v>-</v>
      </c>
      <c r="Y28" s="37" t="str">
        <f>Evalueringsark!DP31</f>
        <v>-</v>
      </c>
      <c r="Z28" s="38" t="str">
        <f>Evalueringsark!DQ31</f>
        <v>-</v>
      </c>
      <c r="AA28" s="38" t="str">
        <f>Evalueringsark!DR31</f>
        <v>-</v>
      </c>
      <c r="AB28" s="10" t="str">
        <f>Evalueringsark!DS31</f>
        <v>0</v>
      </c>
      <c r="AC28" s="11" t="str">
        <f>Evalueringsark!DT31</f>
        <v>-</v>
      </c>
      <c r="AD28" s="37" t="str">
        <f>Evalueringsark!DU31</f>
        <v>-</v>
      </c>
    </row>
    <row r="29" spans="1:30" x14ac:dyDescent="0.25">
      <c r="A29" s="14"/>
      <c r="B29" s="33" t="s">
        <v>2</v>
      </c>
      <c r="C29" s="34">
        <v>26</v>
      </c>
      <c r="D29" s="35" t="str">
        <f>Evalueringsark!CU32</f>
        <v>o/-</v>
      </c>
      <c r="E29" s="36" t="str">
        <f>Evalueringsark!CV32</f>
        <v>-</v>
      </c>
      <c r="F29" s="37" t="str">
        <f>Evalueringsark!CW32</f>
        <v>-</v>
      </c>
      <c r="G29" s="38" t="str">
        <f>Evalueringsark!CX32</f>
        <v>-</v>
      </c>
      <c r="H29" s="35" t="str">
        <f>Evalueringsark!CY32</f>
        <v>-</v>
      </c>
      <c r="I29" s="36" t="str">
        <f>Evalueringsark!CZ32</f>
        <v>-</v>
      </c>
      <c r="J29" s="36" t="str">
        <f>Evalueringsark!DA32</f>
        <v>-</v>
      </c>
      <c r="K29" s="37" t="str">
        <f>Evalueringsark!DB32</f>
        <v>-</v>
      </c>
      <c r="L29" s="38" t="str">
        <f>Evalueringsark!DC32</f>
        <v>-</v>
      </c>
      <c r="M29" s="35" t="str">
        <f>Evalueringsark!DD32</f>
        <v>-</v>
      </c>
      <c r="N29" s="36" t="str">
        <f>Evalueringsark!DE32</f>
        <v>-</v>
      </c>
      <c r="O29" s="36" t="str">
        <f>Evalueringsark!DF32</f>
        <v>o/-</v>
      </c>
      <c r="P29" s="36" t="str">
        <f>Evalueringsark!DG32</f>
        <v>-</v>
      </c>
      <c r="Q29" s="37" t="str">
        <f>Evalueringsark!DH32</f>
        <v>-</v>
      </c>
      <c r="R29" s="38" t="str">
        <f>Evalueringsark!DI32</f>
        <v>-</v>
      </c>
      <c r="S29" s="35" t="str">
        <f>Evalueringsark!DJ32</f>
        <v>-</v>
      </c>
      <c r="T29" s="36" t="str">
        <f>Evalueringsark!DK32</f>
        <v>-</v>
      </c>
      <c r="U29" s="36" t="str">
        <f>Evalueringsark!DL32</f>
        <v>-</v>
      </c>
      <c r="V29" s="36" t="str">
        <f>Evalueringsark!DM32</f>
        <v>o/-</v>
      </c>
      <c r="W29" s="36" t="str">
        <f>Evalueringsark!DN32</f>
        <v>-</v>
      </c>
      <c r="X29" s="36" t="str">
        <f>Evalueringsark!DO32</f>
        <v>-</v>
      </c>
      <c r="Y29" s="37" t="str">
        <f>Evalueringsark!DP32</f>
        <v>-</v>
      </c>
      <c r="Z29" s="38" t="str">
        <f>Evalueringsark!DQ32</f>
        <v>-</v>
      </c>
      <c r="AA29" s="38" t="str">
        <f>Evalueringsark!DR32</f>
        <v>-</v>
      </c>
      <c r="AB29" s="10" t="str">
        <f>Evalueringsark!DS32</f>
        <v>0</v>
      </c>
      <c r="AC29" s="11" t="str">
        <f>Evalueringsark!DT32</f>
        <v>-</v>
      </c>
      <c r="AD29" s="37" t="str">
        <f>Evalueringsark!DU32</f>
        <v>-</v>
      </c>
    </row>
    <row r="30" spans="1:30" x14ac:dyDescent="0.25">
      <c r="A30" s="14"/>
      <c r="B30" s="33" t="s">
        <v>2</v>
      </c>
      <c r="C30" s="34">
        <v>27</v>
      </c>
      <c r="D30" s="35" t="str">
        <f>Evalueringsark!CU33</f>
        <v>o/-</v>
      </c>
      <c r="E30" s="36" t="str">
        <f>Evalueringsark!CV33</f>
        <v>-</v>
      </c>
      <c r="F30" s="37" t="str">
        <f>Evalueringsark!CW33</f>
        <v>-</v>
      </c>
      <c r="G30" s="38" t="str">
        <f>Evalueringsark!CX33</f>
        <v>-</v>
      </c>
      <c r="H30" s="35" t="str">
        <f>Evalueringsark!CY33</f>
        <v>-</v>
      </c>
      <c r="I30" s="36" t="str">
        <f>Evalueringsark!CZ33</f>
        <v>-</v>
      </c>
      <c r="J30" s="36" t="str">
        <f>Evalueringsark!DA33</f>
        <v>-</v>
      </c>
      <c r="K30" s="37" t="str">
        <f>Evalueringsark!DB33</f>
        <v>-</v>
      </c>
      <c r="L30" s="38" t="str">
        <f>Evalueringsark!DC33</f>
        <v>-</v>
      </c>
      <c r="M30" s="35" t="str">
        <f>Evalueringsark!DD33</f>
        <v>-</v>
      </c>
      <c r="N30" s="36" t="str">
        <f>Evalueringsark!DE33</f>
        <v>-</v>
      </c>
      <c r="O30" s="36" t="str">
        <f>Evalueringsark!DF33</f>
        <v>o/-</v>
      </c>
      <c r="P30" s="36" t="str">
        <f>Evalueringsark!DG33</f>
        <v>-</v>
      </c>
      <c r="Q30" s="37" t="str">
        <f>Evalueringsark!DH33</f>
        <v>-</v>
      </c>
      <c r="R30" s="38" t="str">
        <f>Evalueringsark!DI33</f>
        <v>-</v>
      </c>
      <c r="S30" s="35" t="str">
        <f>Evalueringsark!DJ33</f>
        <v>-</v>
      </c>
      <c r="T30" s="36" t="str">
        <f>Evalueringsark!DK33</f>
        <v>-</v>
      </c>
      <c r="U30" s="36" t="str">
        <f>Evalueringsark!DL33</f>
        <v>-</v>
      </c>
      <c r="V30" s="36" t="str">
        <f>Evalueringsark!DM33</f>
        <v>o/-</v>
      </c>
      <c r="W30" s="36" t="str">
        <f>Evalueringsark!DN33</f>
        <v>-</v>
      </c>
      <c r="X30" s="36" t="str">
        <f>Evalueringsark!DO33</f>
        <v>-</v>
      </c>
      <c r="Y30" s="37" t="str">
        <f>Evalueringsark!DP33</f>
        <v>-</v>
      </c>
      <c r="Z30" s="38" t="str">
        <f>Evalueringsark!DQ33</f>
        <v>-</v>
      </c>
      <c r="AA30" s="38" t="str">
        <f>Evalueringsark!DR33</f>
        <v>-</v>
      </c>
      <c r="AB30" s="10" t="str">
        <f>Evalueringsark!DS33</f>
        <v>0</v>
      </c>
      <c r="AC30" s="11" t="str">
        <f>Evalueringsark!DT33</f>
        <v>-</v>
      </c>
      <c r="AD30" s="37" t="str">
        <f>Evalueringsark!DU33</f>
        <v>-</v>
      </c>
    </row>
    <row r="31" spans="1:30" ht="15.75" thickBot="1" x14ac:dyDescent="0.3">
      <c r="A31" s="14"/>
      <c r="B31" s="23" t="s">
        <v>2</v>
      </c>
      <c r="C31" s="39">
        <v>28</v>
      </c>
      <c r="D31" s="6" t="str">
        <f>Evalueringsark!CU34</f>
        <v>o/-</v>
      </c>
      <c r="E31" s="7" t="str">
        <f>Evalueringsark!CV34</f>
        <v>-</v>
      </c>
      <c r="F31" s="25" t="str">
        <f>Evalueringsark!CW34</f>
        <v>-</v>
      </c>
      <c r="G31" s="26" t="str">
        <f>Evalueringsark!CX34</f>
        <v>-</v>
      </c>
      <c r="H31" s="6" t="str">
        <f>Evalueringsark!CY34</f>
        <v>-</v>
      </c>
      <c r="I31" s="7" t="str">
        <f>Evalueringsark!CZ34</f>
        <v>-</v>
      </c>
      <c r="J31" s="7" t="str">
        <f>Evalueringsark!DA34</f>
        <v>-</v>
      </c>
      <c r="K31" s="25" t="str">
        <f>Evalueringsark!DB34</f>
        <v>-</v>
      </c>
      <c r="L31" s="26" t="str">
        <f>Evalueringsark!DC34</f>
        <v>-</v>
      </c>
      <c r="M31" s="6" t="str">
        <f>Evalueringsark!DD34</f>
        <v>-</v>
      </c>
      <c r="N31" s="7" t="str">
        <f>Evalueringsark!DE34</f>
        <v>-</v>
      </c>
      <c r="O31" s="7" t="str">
        <f>Evalueringsark!DF34</f>
        <v>o/-</v>
      </c>
      <c r="P31" s="7" t="str">
        <f>Evalueringsark!DG34</f>
        <v>-</v>
      </c>
      <c r="Q31" s="25" t="str">
        <f>Evalueringsark!DH34</f>
        <v>-</v>
      </c>
      <c r="R31" s="26" t="str">
        <f>Evalueringsark!DI34</f>
        <v>-</v>
      </c>
      <c r="S31" s="6" t="str">
        <f>Evalueringsark!DJ34</f>
        <v>-</v>
      </c>
      <c r="T31" s="7" t="str">
        <f>Evalueringsark!DK34</f>
        <v>-</v>
      </c>
      <c r="U31" s="7" t="str">
        <f>Evalueringsark!DL34</f>
        <v>-</v>
      </c>
      <c r="V31" s="7" t="str">
        <f>Evalueringsark!DM34</f>
        <v>o/-</v>
      </c>
      <c r="W31" s="7" t="str">
        <f>Evalueringsark!DN34</f>
        <v>-</v>
      </c>
      <c r="X31" s="7" t="str">
        <f>Evalueringsark!DO34</f>
        <v>-</v>
      </c>
      <c r="Y31" s="25" t="str">
        <f>Evalueringsark!DP34</f>
        <v>-</v>
      </c>
      <c r="Z31" s="26" t="str">
        <f>Evalueringsark!DQ34</f>
        <v>-</v>
      </c>
      <c r="AA31" s="26" t="str">
        <f>Evalueringsark!DR34</f>
        <v>-</v>
      </c>
      <c r="AB31" s="12" t="str">
        <f>Evalueringsark!DS34</f>
        <v>0</v>
      </c>
      <c r="AC31" s="13" t="str">
        <f>Evalueringsark!DT34</f>
        <v>-</v>
      </c>
      <c r="AD31" s="25" t="str">
        <f>Evalueringsark!DU34</f>
        <v>-</v>
      </c>
    </row>
  </sheetData>
  <sheetProtection password="E5E2" sheet="1" objects="1" scenarios="1"/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BR39"/>
  <sheetViews>
    <sheetView workbookViewId="0">
      <selection activeCell="I28" sqref="I28"/>
    </sheetView>
  </sheetViews>
  <sheetFormatPr defaultRowHeight="15" x14ac:dyDescent="0.25"/>
  <cols>
    <col min="1" max="1" width="13.42578125" customWidth="1"/>
    <col min="2" max="70" width="3.7109375" customWidth="1"/>
  </cols>
  <sheetData>
    <row r="1" spans="1:7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</row>
    <row r="2" spans="1:70" x14ac:dyDescent="0.25">
      <c r="A2" s="42" t="s">
        <v>3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  <c r="AG2" s="52">
        <v>32</v>
      </c>
      <c r="AH2" s="52">
        <v>33</v>
      </c>
      <c r="AI2" s="52">
        <v>34</v>
      </c>
      <c r="AJ2" s="52">
        <v>35</v>
      </c>
      <c r="AK2" s="52">
        <v>36</v>
      </c>
      <c r="AL2" s="52">
        <v>37</v>
      </c>
      <c r="AM2" s="52">
        <v>38</v>
      </c>
      <c r="AN2" s="52">
        <v>39</v>
      </c>
      <c r="AO2" s="52">
        <v>40</v>
      </c>
      <c r="AP2" s="52">
        <v>41</v>
      </c>
      <c r="AQ2" s="52">
        <v>42</v>
      </c>
      <c r="AR2" s="52">
        <v>43</v>
      </c>
      <c r="AS2" s="52">
        <v>44</v>
      </c>
      <c r="AT2" s="52">
        <v>45</v>
      </c>
      <c r="AU2" s="52">
        <v>46</v>
      </c>
      <c r="AV2" s="52">
        <v>47</v>
      </c>
      <c r="AW2" s="52">
        <v>48</v>
      </c>
      <c r="AX2" s="52">
        <v>49</v>
      </c>
      <c r="AY2" s="52">
        <v>50</v>
      </c>
      <c r="AZ2" s="52">
        <v>51</v>
      </c>
      <c r="BA2" s="52">
        <v>52</v>
      </c>
      <c r="BB2" s="52">
        <v>53</v>
      </c>
      <c r="BC2" s="52">
        <v>54</v>
      </c>
      <c r="BD2" s="52">
        <v>55</v>
      </c>
      <c r="BE2" s="52">
        <v>56</v>
      </c>
      <c r="BF2" s="52">
        <v>57</v>
      </c>
      <c r="BG2" s="52">
        <v>58</v>
      </c>
      <c r="BH2" s="52">
        <v>59</v>
      </c>
      <c r="BI2" s="52">
        <v>60</v>
      </c>
      <c r="BJ2" s="52">
        <v>61</v>
      </c>
      <c r="BK2" s="52">
        <v>62</v>
      </c>
      <c r="BL2" s="52">
        <v>63</v>
      </c>
      <c r="BM2" s="52">
        <v>64</v>
      </c>
      <c r="BN2" s="52">
        <v>65</v>
      </c>
      <c r="BO2" s="52">
        <v>66</v>
      </c>
      <c r="BP2" s="52">
        <v>67</v>
      </c>
      <c r="BQ2" s="52">
        <v>68</v>
      </c>
      <c r="BR2" s="52">
        <v>69</v>
      </c>
    </row>
    <row r="3" spans="1:70" x14ac:dyDescent="0.25">
      <c r="A3" s="42" t="s">
        <v>80</v>
      </c>
      <c r="B3" s="53" t="e">
        <f>Evalueringsark!E36</f>
        <v>#DIV/0!</v>
      </c>
      <c r="C3" s="53" t="e">
        <f>Evalueringsark!F36</f>
        <v>#DIV/0!</v>
      </c>
      <c r="D3" s="53" t="e">
        <f>Evalueringsark!G36</f>
        <v>#DIV/0!</v>
      </c>
      <c r="E3" s="53" t="e">
        <f>Evalueringsark!H36</f>
        <v>#DIV/0!</v>
      </c>
      <c r="F3" s="53" t="e">
        <f>Evalueringsark!I36</f>
        <v>#DIV/0!</v>
      </c>
      <c r="G3" s="53" t="e">
        <f>Evalueringsark!J36</f>
        <v>#DIV/0!</v>
      </c>
      <c r="H3" s="53" t="e">
        <f>Evalueringsark!K36</f>
        <v>#DIV/0!</v>
      </c>
      <c r="I3" s="53" t="e">
        <f>Evalueringsark!L36</f>
        <v>#DIV/0!</v>
      </c>
      <c r="J3" s="53" t="e">
        <f>Evalueringsark!M36</f>
        <v>#DIV/0!</v>
      </c>
      <c r="K3" s="53" t="e">
        <f>Evalueringsark!N36</f>
        <v>#DIV/0!</v>
      </c>
      <c r="L3" s="53" t="e">
        <f>Evalueringsark!O36</f>
        <v>#DIV/0!</v>
      </c>
      <c r="M3" s="53" t="e">
        <f>Evalueringsark!P36</f>
        <v>#DIV/0!</v>
      </c>
      <c r="N3" s="53" t="e">
        <f>Evalueringsark!Q36</f>
        <v>#DIV/0!</v>
      </c>
      <c r="O3" s="53" t="e">
        <f>Evalueringsark!R36</f>
        <v>#DIV/0!</v>
      </c>
      <c r="P3" s="53" t="e">
        <f>Evalueringsark!S36</f>
        <v>#DIV/0!</v>
      </c>
      <c r="Q3" s="53" t="e">
        <f>Evalueringsark!T36</f>
        <v>#DIV/0!</v>
      </c>
      <c r="R3" s="53" t="e">
        <f>Evalueringsark!U36</f>
        <v>#DIV/0!</v>
      </c>
      <c r="S3" s="53" t="e">
        <f>Evalueringsark!V36</f>
        <v>#DIV/0!</v>
      </c>
      <c r="T3" s="53" t="e">
        <f>Evalueringsark!W36</f>
        <v>#DIV/0!</v>
      </c>
      <c r="U3" s="53" t="e">
        <f>Evalueringsark!X36</f>
        <v>#DIV/0!</v>
      </c>
      <c r="V3" s="53" t="e">
        <f>Evalueringsark!Y36</f>
        <v>#DIV/0!</v>
      </c>
      <c r="W3" s="53" t="e">
        <f>Evalueringsark!Z36</f>
        <v>#DIV/0!</v>
      </c>
      <c r="X3" s="53" t="e">
        <f>Evalueringsark!AA36</f>
        <v>#DIV/0!</v>
      </c>
      <c r="Y3" s="53" t="e">
        <f>Evalueringsark!AB36</f>
        <v>#DIV/0!</v>
      </c>
      <c r="Z3" s="53" t="e">
        <f>Evalueringsark!AC36</f>
        <v>#DIV/0!</v>
      </c>
      <c r="AA3" s="53" t="e">
        <f>Evalueringsark!AD36</f>
        <v>#DIV/0!</v>
      </c>
      <c r="AB3" s="53" t="e">
        <f>Evalueringsark!AE36</f>
        <v>#DIV/0!</v>
      </c>
      <c r="AC3" s="53" t="e">
        <f>Evalueringsark!AF36</f>
        <v>#DIV/0!</v>
      </c>
      <c r="AD3" s="53" t="e">
        <f>Evalueringsark!AG36</f>
        <v>#DIV/0!</v>
      </c>
      <c r="AE3" s="53" t="e">
        <f>Evalueringsark!AH36</f>
        <v>#DIV/0!</v>
      </c>
      <c r="AF3" s="53" t="e">
        <f>Evalueringsark!AI36</f>
        <v>#DIV/0!</v>
      </c>
      <c r="AG3" s="53" t="e">
        <f>Evalueringsark!AJ36</f>
        <v>#DIV/0!</v>
      </c>
      <c r="AH3" s="53" t="e">
        <f>Evalueringsark!AK36</f>
        <v>#DIV/0!</v>
      </c>
      <c r="AI3" s="53" t="e">
        <f>Evalueringsark!AL36</f>
        <v>#DIV/0!</v>
      </c>
      <c r="AJ3" s="53" t="e">
        <f>Evalueringsark!AM36</f>
        <v>#DIV/0!</v>
      </c>
      <c r="AK3" s="53" t="e">
        <f>Evalueringsark!AN36</f>
        <v>#DIV/0!</v>
      </c>
      <c r="AL3" s="53" t="e">
        <f>Evalueringsark!AO36</f>
        <v>#DIV/0!</v>
      </c>
      <c r="AM3" s="53" t="e">
        <f>Evalueringsark!AP36</f>
        <v>#DIV/0!</v>
      </c>
      <c r="AN3" s="53" t="e">
        <f>Evalueringsark!AQ36</f>
        <v>#DIV/0!</v>
      </c>
      <c r="AO3" s="53" t="e">
        <f>Evalueringsark!AR36</f>
        <v>#DIV/0!</v>
      </c>
      <c r="AP3" s="53" t="e">
        <f>Evalueringsark!AS36</f>
        <v>#DIV/0!</v>
      </c>
      <c r="AQ3" s="53" t="e">
        <f>Evalueringsark!AT36</f>
        <v>#DIV/0!</v>
      </c>
      <c r="AR3" s="53" t="e">
        <f>Evalueringsark!AU36</f>
        <v>#DIV/0!</v>
      </c>
      <c r="AS3" s="53" t="e">
        <f>Evalueringsark!AV36</f>
        <v>#DIV/0!</v>
      </c>
      <c r="AT3" s="53" t="e">
        <f>Evalueringsark!AW36</f>
        <v>#DIV/0!</v>
      </c>
      <c r="AU3" s="53" t="e">
        <f>Evalueringsark!AX36</f>
        <v>#DIV/0!</v>
      </c>
      <c r="AV3" s="53" t="e">
        <f>Evalueringsark!AY36</f>
        <v>#DIV/0!</v>
      </c>
      <c r="AW3" s="53" t="e">
        <f>Evalueringsark!AZ36</f>
        <v>#DIV/0!</v>
      </c>
      <c r="AX3" s="53" t="e">
        <f>Evalueringsark!BA36</f>
        <v>#DIV/0!</v>
      </c>
      <c r="AY3" s="53" t="e">
        <f>Evalueringsark!BB36</f>
        <v>#DIV/0!</v>
      </c>
      <c r="AZ3" s="53" t="e">
        <f>Evalueringsark!BC36</f>
        <v>#DIV/0!</v>
      </c>
      <c r="BA3" s="53" t="e">
        <f>Evalueringsark!BD36</f>
        <v>#DIV/0!</v>
      </c>
      <c r="BB3" s="53" t="e">
        <f>Evalueringsark!BE36</f>
        <v>#DIV/0!</v>
      </c>
      <c r="BC3" s="53" t="e">
        <f>Evalueringsark!BF36</f>
        <v>#DIV/0!</v>
      </c>
      <c r="BD3" s="53" t="e">
        <f>Evalueringsark!BG36</f>
        <v>#DIV/0!</v>
      </c>
      <c r="BE3" s="53" t="e">
        <f>Evalueringsark!BH36</f>
        <v>#DIV/0!</v>
      </c>
      <c r="BF3" s="53" t="e">
        <f>Evalueringsark!BI36</f>
        <v>#DIV/0!</v>
      </c>
      <c r="BG3" s="53" t="e">
        <f>Evalueringsark!BJ36</f>
        <v>#DIV/0!</v>
      </c>
      <c r="BH3" s="53" t="e">
        <f>Evalueringsark!BK36</f>
        <v>#DIV/0!</v>
      </c>
      <c r="BI3" s="53" t="e">
        <f>Evalueringsark!BL36</f>
        <v>#DIV/0!</v>
      </c>
      <c r="BJ3" s="53" t="e">
        <f>Evalueringsark!BM36</f>
        <v>#DIV/0!</v>
      </c>
      <c r="BK3" s="53" t="e">
        <f>Evalueringsark!BN36</f>
        <v>#DIV/0!</v>
      </c>
      <c r="BL3" s="53" t="e">
        <f>Evalueringsark!BO36</f>
        <v>#DIV/0!</v>
      </c>
      <c r="BM3" s="53" t="e">
        <f>Evalueringsark!BP36</f>
        <v>#DIV/0!</v>
      </c>
      <c r="BN3" s="53" t="e">
        <f>Evalueringsark!BQ36</f>
        <v>#DIV/0!</v>
      </c>
      <c r="BO3" s="53" t="e">
        <f>Evalueringsark!BR36</f>
        <v>#DIV/0!</v>
      </c>
      <c r="BP3" s="53" t="e">
        <f>Evalueringsark!BS36</f>
        <v>#DIV/0!</v>
      </c>
      <c r="BQ3" s="53" t="e">
        <f>Evalueringsark!BT36</f>
        <v>#DIV/0!</v>
      </c>
      <c r="BR3" s="53" t="e">
        <f>Evalueringsark!BU36</f>
        <v>#DIV/0!</v>
      </c>
    </row>
    <row r="4" spans="1:70" x14ac:dyDescent="0.25">
      <c r="A4" s="42" t="s">
        <v>81</v>
      </c>
      <c r="B4" s="52">
        <v>86</v>
      </c>
      <c r="C4" s="52">
        <v>98</v>
      </c>
      <c r="D4" s="52">
        <v>99</v>
      </c>
      <c r="E4" s="52">
        <v>98</v>
      </c>
      <c r="F4" s="52">
        <v>93</v>
      </c>
      <c r="G4" s="52">
        <v>91</v>
      </c>
      <c r="H4" s="52">
        <v>90</v>
      </c>
      <c r="I4" s="52">
        <v>67</v>
      </c>
      <c r="J4" s="52">
        <v>58</v>
      </c>
      <c r="K4" s="52">
        <v>61</v>
      </c>
      <c r="L4" s="52">
        <v>84</v>
      </c>
      <c r="M4" s="52">
        <v>85</v>
      </c>
      <c r="N4" s="52">
        <v>26</v>
      </c>
      <c r="O4" s="52">
        <v>82</v>
      </c>
      <c r="P4" s="52">
        <v>97</v>
      </c>
      <c r="Q4" s="52">
        <v>91</v>
      </c>
      <c r="R4" s="52">
        <v>24</v>
      </c>
      <c r="S4" s="52">
        <v>83</v>
      </c>
      <c r="T4" s="52">
        <v>77</v>
      </c>
      <c r="U4" s="52">
        <v>72</v>
      </c>
      <c r="V4" s="52">
        <v>41</v>
      </c>
      <c r="W4" s="52">
        <v>99</v>
      </c>
      <c r="X4" s="52">
        <v>83</v>
      </c>
      <c r="Y4" s="52">
        <v>90</v>
      </c>
      <c r="Z4" s="52">
        <v>84</v>
      </c>
      <c r="AA4" s="52">
        <v>63</v>
      </c>
      <c r="AB4" s="52">
        <v>29</v>
      </c>
      <c r="AC4" s="52">
        <v>64</v>
      </c>
      <c r="AD4" s="52">
        <v>48</v>
      </c>
      <c r="AE4" s="52">
        <v>59</v>
      </c>
      <c r="AF4" s="52">
        <v>66</v>
      </c>
      <c r="AG4" s="52">
        <v>78</v>
      </c>
      <c r="AH4" s="52">
        <v>38</v>
      </c>
      <c r="AI4" s="52">
        <v>40</v>
      </c>
      <c r="AJ4" s="52">
        <v>83</v>
      </c>
      <c r="AK4" s="52">
        <v>39</v>
      </c>
      <c r="AL4" s="52">
        <v>37</v>
      </c>
      <c r="AM4" s="52">
        <v>57</v>
      </c>
      <c r="AN4" s="52">
        <v>53</v>
      </c>
      <c r="AO4" s="52">
        <v>25</v>
      </c>
      <c r="AP4" s="52">
        <v>53</v>
      </c>
      <c r="AQ4" s="52">
        <v>45</v>
      </c>
      <c r="AR4" s="52">
        <v>78</v>
      </c>
      <c r="AS4" s="61">
        <v>93</v>
      </c>
      <c r="AT4" s="61">
        <v>76</v>
      </c>
      <c r="AU4" s="61">
        <v>81</v>
      </c>
      <c r="AV4" s="61">
        <v>86</v>
      </c>
      <c r="AW4" s="52">
        <v>31</v>
      </c>
      <c r="AX4" s="52">
        <v>81</v>
      </c>
      <c r="AY4" s="52">
        <v>87</v>
      </c>
      <c r="AZ4" s="52">
        <v>68</v>
      </c>
      <c r="BA4" s="52">
        <v>85</v>
      </c>
      <c r="BB4" s="52">
        <v>21</v>
      </c>
      <c r="BC4" s="52">
        <v>83</v>
      </c>
      <c r="BD4" s="52">
        <v>41</v>
      </c>
      <c r="BE4" s="52">
        <v>85</v>
      </c>
      <c r="BF4" s="52">
        <v>83</v>
      </c>
      <c r="BG4" s="52">
        <v>82</v>
      </c>
      <c r="BH4" s="52">
        <v>57</v>
      </c>
      <c r="BI4" s="52">
        <v>84</v>
      </c>
      <c r="BJ4" s="52">
        <v>78</v>
      </c>
      <c r="BK4" s="52">
        <v>56</v>
      </c>
      <c r="BL4" s="52">
        <v>24</v>
      </c>
      <c r="BM4" s="52">
        <v>62</v>
      </c>
      <c r="BN4" s="52">
        <v>87</v>
      </c>
      <c r="BO4" s="52">
        <v>72</v>
      </c>
      <c r="BP4" s="52">
        <v>64</v>
      </c>
      <c r="BQ4" s="52">
        <v>82</v>
      </c>
      <c r="BR4" s="52">
        <v>67</v>
      </c>
    </row>
    <row r="5" spans="1:70" ht="15.75" thickBot="1" x14ac:dyDescent="0.3">
      <c r="A5" s="4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</row>
    <row r="6" spans="1:70" ht="15.75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55"/>
      <c r="AB6" s="56" t="s">
        <v>82</v>
      </c>
      <c r="AC6" s="57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</row>
    <row r="7" spans="1:7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</row>
    <row r="8" spans="1:70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</row>
    <row r="9" spans="1:70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</row>
    <row r="10" spans="1:70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</row>
    <row r="11" spans="1:70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</row>
    <row r="12" spans="1:70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</row>
    <row r="14" spans="1:70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</row>
    <row r="15" spans="1:7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</row>
    <row r="16" spans="1:70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</row>
    <row r="17" spans="1:7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</row>
    <row r="18" spans="1:7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</row>
    <row r="19" spans="1:7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</row>
    <row r="20" spans="1:7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</row>
    <row r="21" spans="1:7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</row>
    <row r="22" spans="1:70" ht="15.75" thickBo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</row>
    <row r="23" spans="1:70" ht="15.75" thickBo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55"/>
      <c r="AO23" s="58"/>
      <c r="AP23" s="56" t="s">
        <v>86</v>
      </c>
      <c r="AQ23" s="58"/>
      <c r="AR23" s="57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</row>
    <row r="24" spans="1:70" x14ac:dyDescent="0.25">
      <c r="A24" s="42" t="str">
        <f>Evalueringsark!DB37</f>
        <v>C-værdi</v>
      </c>
      <c r="B24" s="52">
        <f>Evalueringsark!DC37</f>
        <v>0</v>
      </c>
      <c r="C24" s="52">
        <f>Evalueringsark!DD37</f>
        <v>1</v>
      </c>
      <c r="D24" s="52">
        <f>Evalueringsark!DE37</f>
        <v>2</v>
      </c>
      <c r="E24" s="52">
        <f>Evalueringsark!DF37</f>
        <v>3</v>
      </c>
      <c r="F24" s="52">
        <f>Evalueringsark!DG37</f>
        <v>4</v>
      </c>
      <c r="G24" s="52">
        <f>Evalueringsark!DH37</f>
        <v>5</v>
      </c>
      <c r="H24" s="52">
        <f>Evalueringsark!DI37</f>
        <v>6</v>
      </c>
      <c r="I24" s="52">
        <f>Evalueringsark!DJ37</f>
        <v>7</v>
      </c>
      <c r="J24" s="52">
        <f>Evalueringsark!DK37</f>
        <v>8</v>
      </c>
      <c r="K24" s="52">
        <f>Evalueringsark!DL37</f>
        <v>9</v>
      </c>
      <c r="L24" s="52">
        <f>Evalueringsark!DM37</f>
        <v>10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</row>
    <row r="25" spans="1:70" x14ac:dyDescent="0.25">
      <c r="A25" s="42" t="s">
        <v>83</v>
      </c>
      <c r="B25" s="52">
        <f>Evalueringsark!DC38</f>
        <v>0</v>
      </c>
      <c r="C25" s="52">
        <f>Evalueringsark!DD38</f>
        <v>0</v>
      </c>
      <c r="D25" s="52">
        <f>Evalueringsark!DE38</f>
        <v>0</v>
      </c>
      <c r="E25" s="52">
        <f>Evalueringsark!DF38</f>
        <v>0</v>
      </c>
      <c r="F25" s="52">
        <f>Evalueringsark!DG38</f>
        <v>0</v>
      </c>
      <c r="G25" s="52">
        <f>Evalueringsark!DH38</f>
        <v>0</v>
      </c>
      <c r="H25" s="52">
        <f>Evalueringsark!DI38</f>
        <v>0</v>
      </c>
      <c r="I25" s="52">
        <f>Evalueringsark!DJ38</f>
        <v>0</v>
      </c>
      <c r="J25" s="52">
        <f>Evalueringsark!DK38</f>
        <v>0</v>
      </c>
      <c r="K25" s="52">
        <f>Evalueringsark!DL38</f>
        <v>0</v>
      </c>
      <c r="L25" s="52">
        <f>Evalueringsark!DM38</f>
        <v>0</v>
      </c>
      <c r="M25" s="15">
        <f>SUM(B25:L25)</f>
        <v>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</row>
    <row r="26" spans="1:70" x14ac:dyDescent="0.25">
      <c r="A26" s="59" t="s">
        <v>84</v>
      </c>
      <c r="B26" s="53" t="e">
        <f>B25/M25*100</f>
        <v>#DIV/0!</v>
      </c>
      <c r="C26" s="53" t="e">
        <f>C25/M25*100</f>
        <v>#DIV/0!</v>
      </c>
      <c r="D26" s="53" t="e">
        <f>D25/M25*100</f>
        <v>#DIV/0!</v>
      </c>
      <c r="E26" s="53" t="e">
        <f>E25/M25*100</f>
        <v>#DIV/0!</v>
      </c>
      <c r="F26" s="53" t="e">
        <f>F25/M25*100</f>
        <v>#DIV/0!</v>
      </c>
      <c r="G26" s="53" t="e">
        <f>G25/M25*100</f>
        <v>#DIV/0!</v>
      </c>
      <c r="H26" s="53" t="e">
        <f>H25/M25*100</f>
        <v>#DIV/0!</v>
      </c>
      <c r="I26" s="53" t="e">
        <f>I25/M25*100</f>
        <v>#DIV/0!</v>
      </c>
      <c r="J26" s="53" t="e">
        <f>J25/M25*100</f>
        <v>#DIV/0!</v>
      </c>
      <c r="K26" s="53" t="e">
        <f>K25/M25*100</f>
        <v>#DIV/0!</v>
      </c>
      <c r="L26" s="53" t="e">
        <f>L25/M25*100</f>
        <v>#DIV/0!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</row>
    <row r="27" spans="1:70" x14ac:dyDescent="0.25">
      <c r="A27" s="59" t="s">
        <v>85</v>
      </c>
      <c r="B27" s="52">
        <v>1</v>
      </c>
      <c r="C27" s="52">
        <v>3</v>
      </c>
      <c r="D27" s="52">
        <v>7</v>
      </c>
      <c r="E27" s="52">
        <v>12</v>
      </c>
      <c r="F27" s="52">
        <v>17</v>
      </c>
      <c r="G27" s="52">
        <v>20</v>
      </c>
      <c r="H27" s="52">
        <v>17</v>
      </c>
      <c r="I27" s="52">
        <v>12</v>
      </c>
      <c r="J27" s="52">
        <v>7</v>
      </c>
      <c r="K27" s="52">
        <v>3</v>
      </c>
      <c r="L27" s="52">
        <v>1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</row>
    <row r="28" spans="1:7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</row>
    <row r="29" spans="1:7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</row>
    <row r="30" spans="1:70" x14ac:dyDescent="0.25">
      <c r="A30" s="64" t="s">
        <v>92</v>
      </c>
      <c r="B30" s="48"/>
      <c r="C30" s="48"/>
      <c r="D30" s="48"/>
      <c r="E30" s="48"/>
      <c r="F30" s="48"/>
      <c r="G30" s="48"/>
      <c r="H30" s="48"/>
      <c r="I30" s="48"/>
      <c r="J30" s="45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</row>
    <row r="31" spans="1:70" x14ac:dyDescent="0.25">
      <c r="A31" s="43" t="s">
        <v>93</v>
      </c>
      <c r="B31" s="47"/>
      <c r="C31" s="47"/>
      <c r="D31" s="47"/>
      <c r="E31" s="47"/>
      <c r="F31" s="47"/>
      <c r="G31" s="47"/>
      <c r="H31" s="47"/>
      <c r="I31" s="47"/>
      <c r="J31" s="4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</row>
    <row r="32" spans="1:70" x14ac:dyDescent="0.25">
      <c r="A32" s="43" t="s">
        <v>94</v>
      </c>
      <c r="B32" s="47"/>
      <c r="C32" s="47"/>
      <c r="D32" s="47"/>
      <c r="E32" s="47"/>
      <c r="F32" s="47"/>
      <c r="G32" s="47"/>
      <c r="H32" s="47"/>
      <c r="I32" s="47"/>
      <c r="J32" s="4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</row>
    <row r="33" spans="1:70" x14ac:dyDescent="0.25">
      <c r="A33" s="43" t="s">
        <v>95</v>
      </c>
      <c r="B33" s="47"/>
      <c r="C33" s="47"/>
      <c r="D33" s="47"/>
      <c r="E33" s="47"/>
      <c r="F33" s="47"/>
      <c r="G33" s="47"/>
      <c r="H33" s="47"/>
      <c r="I33" s="47"/>
      <c r="J33" s="4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</row>
    <row r="34" spans="1:70" x14ac:dyDescent="0.25">
      <c r="A34" s="43" t="s">
        <v>96</v>
      </c>
      <c r="B34" s="47"/>
      <c r="C34" s="47"/>
      <c r="D34" s="47"/>
      <c r="E34" s="47"/>
      <c r="F34" s="47"/>
      <c r="G34" s="47"/>
      <c r="H34" s="47"/>
      <c r="I34" s="47"/>
      <c r="J34" s="4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</row>
    <row r="35" spans="1:70" x14ac:dyDescent="0.25">
      <c r="A35" s="43" t="s">
        <v>97</v>
      </c>
      <c r="B35" s="47"/>
      <c r="C35" s="47"/>
      <c r="D35" s="47"/>
      <c r="E35" s="47"/>
      <c r="F35" s="47"/>
      <c r="G35" s="47"/>
      <c r="H35" s="47"/>
      <c r="I35" s="47"/>
      <c r="J35" s="4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</row>
    <row r="36" spans="1:70" x14ac:dyDescent="0.25">
      <c r="A36" s="43" t="s">
        <v>98</v>
      </c>
      <c r="B36" s="47"/>
      <c r="C36" s="47"/>
      <c r="D36" s="47"/>
      <c r="E36" s="47"/>
      <c r="F36" s="47"/>
      <c r="G36" s="47"/>
      <c r="H36" s="47"/>
      <c r="I36" s="47"/>
      <c r="J36" s="4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</row>
    <row r="37" spans="1:70" x14ac:dyDescent="0.25">
      <c r="A37" s="65" t="s">
        <v>99</v>
      </c>
      <c r="B37" s="66"/>
      <c r="C37" s="66"/>
      <c r="D37" s="66"/>
      <c r="E37" s="66"/>
      <c r="F37" s="66"/>
      <c r="G37" s="66"/>
      <c r="H37" s="66"/>
      <c r="I37" s="66"/>
      <c r="J37" s="67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</row>
    <row r="38" spans="1:7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</row>
    <row r="39" spans="1:7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</row>
  </sheetData>
  <sheetProtection password="E5E2" sheet="1" objects="1" scenarios="1"/>
  <pageMargins left="0.25" right="0.25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1" sqref="B1:B48"/>
    </sheetView>
  </sheetViews>
  <sheetFormatPr defaultRowHeight="15" x14ac:dyDescent="0.25"/>
  <cols>
    <col min="1" max="1" width="9.140625" style="71"/>
    <col min="2" max="2" width="31.7109375" customWidth="1"/>
  </cols>
  <sheetData>
    <row r="1" spans="1:2" x14ac:dyDescent="0.25">
      <c r="A1" s="70">
        <v>209</v>
      </c>
      <c r="B1" t="s">
        <v>100</v>
      </c>
    </row>
    <row r="2" spans="1:2" x14ac:dyDescent="0.25">
      <c r="A2" s="70">
        <v>249</v>
      </c>
      <c r="B2" t="s">
        <v>101</v>
      </c>
    </row>
    <row r="3" spans="1:2" x14ac:dyDescent="0.25">
      <c r="A3" s="70">
        <v>234</v>
      </c>
      <c r="B3" t="s">
        <v>102</v>
      </c>
    </row>
    <row r="4" spans="1:2" x14ac:dyDescent="0.25">
      <c r="A4" s="70">
        <v>231</v>
      </c>
      <c r="B4" t="s">
        <v>103</v>
      </c>
    </row>
    <row r="5" spans="1:2" x14ac:dyDescent="0.25">
      <c r="A5" s="70">
        <v>224</v>
      </c>
      <c r="B5" t="s">
        <v>104</v>
      </c>
    </row>
    <row r="6" spans="1:2" x14ac:dyDescent="0.25">
      <c r="A6" s="70">
        <v>202</v>
      </c>
      <c r="B6" t="s">
        <v>105</v>
      </c>
    </row>
    <row r="7" spans="1:2" x14ac:dyDescent="0.25">
      <c r="A7" s="70">
        <v>203</v>
      </c>
      <c r="B7" t="s">
        <v>106</v>
      </c>
    </row>
    <row r="8" spans="1:2" x14ac:dyDescent="0.25">
      <c r="A8" s="70">
        <v>252</v>
      </c>
      <c r="B8" t="s">
        <v>107</v>
      </c>
    </row>
    <row r="9" spans="1:2" x14ac:dyDescent="0.25">
      <c r="A9" s="70">
        <v>221</v>
      </c>
      <c r="B9" t="s">
        <v>108</v>
      </c>
    </row>
    <row r="10" spans="1:2" x14ac:dyDescent="0.25">
      <c r="A10" s="70">
        <v>204</v>
      </c>
      <c r="B10" t="s">
        <v>109</v>
      </c>
    </row>
    <row r="11" spans="1:2" x14ac:dyDescent="0.25">
      <c r="A11" s="70">
        <v>232</v>
      </c>
      <c r="B11" t="s">
        <v>110</v>
      </c>
    </row>
    <row r="12" spans="1:2" x14ac:dyDescent="0.25">
      <c r="A12" s="70">
        <v>210</v>
      </c>
      <c r="B12" t="s">
        <v>111</v>
      </c>
    </row>
    <row r="13" spans="1:2" x14ac:dyDescent="0.25">
      <c r="A13" s="70">
        <v>211</v>
      </c>
      <c r="B13" t="s">
        <v>112</v>
      </c>
    </row>
    <row r="14" spans="1:2" x14ac:dyDescent="0.25">
      <c r="A14" s="70">
        <v>212</v>
      </c>
      <c r="B14" t="s">
        <v>113</v>
      </c>
    </row>
    <row r="15" spans="1:2" x14ac:dyDescent="0.25">
      <c r="A15" s="70">
        <v>222</v>
      </c>
      <c r="B15" t="s">
        <v>114</v>
      </c>
    </row>
    <row r="16" spans="1:2" x14ac:dyDescent="0.25">
      <c r="A16" s="70">
        <v>213</v>
      </c>
      <c r="B16" t="s">
        <v>115</v>
      </c>
    </row>
    <row r="17" spans="1:2" x14ac:dyDescent="0.25">
      <c r="A17" s="70">
        <v>235</v>
      </c>
      <c r="B17" t="s">
        <v>116</v>
      </c>
    </row>
    <row r="18" spans="1:2" x14ac:dyDescent="0.25">
      <c r="A18" s="70">
        <v>214</v>
      </c>
      <c r="B18" t="s">
        <v>117</v>
      </c>
    </row>
    <row r="19" spans="1:2" x14ac:dyDescent="0.25">
      <c r="A19" s="70">
        <v>205</v>
      </c>
      <c r="B19" t="s">
        <v>118</v>
      </c>
    </row>
    <row r="20" spans="1:2" x14ac:dyDescent="0.25">
      <c r="A20" s="70">
        <v>208</v>
      </c>
      <c r="B20" t="s">
        <v>119</v>
      </c>
    </row>
    <row r="21" spans="1:2" x14ac:dyDescent="0.25">
      <c r="A21" s="70">
        <v>250</v>
      </c>
      <c r="B21" t="s">
        <v>120</v>
      </c>
    </row>
    <row r="22" spans="1:2" x14ac:dyDescent="0.25">
      <c r="A22" s="70">
        <v>206</v>
      </c>
      <c r="B22" t="s">
        <v>121</v>
      </c>
    </row>
    <row r="23" spans="1:2" x14ac:dyDescent="0.25">
      <c r="A23" s="70">
        <v>215</v>
      </c>
      <c r="B23" t="s">
        <v>122</v>
      </c>
    </row>
    <row r="24" spans="1:2" x14ac:dyDescent="0.25">
      <c r="A24" s="70">
        <v>216</v>
      </c>
      <c r="B24" t="s">
        <v>123</v>
      </c>
    </row>
    <row r="25" spans="1:2" x14ac:dyDescent="0.25">
      <c r="A25" s="70">
        <v>255</v>
      </c>
      <c r="B25" t="s">
        <v>124</v>
      </c>
    </row>
    <row r="26" spans="1:2" x14ac:dyDescent="0.25">
      <c r="A26" s="70">
        <v>237</v>
      </c>
      <c r="B26" t="s">
        <v>125</v>
      </c>
    </row>
    <row r="27" spans="1:2" x14ac:dyDescent="0.25">
      <c r="A27" s="70">
        <v>217</v>
      </c>
      <c r="B27" t="s">
        <v>126</v>
      </c>
    </row>
    <row r="28" spans="1:2" x14ac:dyDescent="0.25">
      <c r="A28" s="70">
        <v>239</v>
      </c>
      <c r="B28" t="s">
        <v>127</v>
      </c>
    </row>
    <row r="29" spans="1:2" x14ac:dyDescent="0.25">
      <c r="A29" s="70">
        <v>218</v>
      </c>
      <c r="B29" t="s">
        <v>128</v>
      </c>
    </row>
    <row r="30" spans="1:2" x14ac:dyDescent="0.25">
      <c r="A30" s="70">
        <v>240</v>
      </c>
      <c r="B30" t="s">
        <v>129</v>
      </c>
    </row>
    <row r="31" spans="1:2" x14ac:dyDescent="0.25">
      <c r="A31" s="70">
        <v>999</v>
      </c>
      <c r="B31" t="s">
        <v>130</v>
      </c>
    </row>
    <row r="32" spans="1:2" x14ac:dyDescent="0.25">
      <c r="A32" s="70">
        <v>207</v>
      </c>
      <c r="B32" t="s">
        <v>131</v>
      </c>
    </row>
    <row r="33" spans="1:2" x14ac:dyDescent="0.25">
      <c r="A33" s="70">
        <v>253</v>
      </c>
      <c r="B33" t="s">
        <v>132</v>
      </c>
    </row>
    <row r="34" spans="1:2" x14ac:dyDescent="0.25">
      <c r="A34" s="70">
        <v>242</v>
      </c>
      <c r="B34" t="s">
        <v>133</v>
      </c>
    </row>
    <row r="35" spans="1:2" x14ac:dyDescent="0.25">
      <c r="A35" s="70">
        <v>219</v>
      </c>
      <c r="B35" t="s">
        <v>134</v>
      </c>
    </row>
    <row r="36" spans="1:2" x14ac:dyDescent="0.25">
      <c r="A36" s="70">
        <v>220</v>
      </c>
      <c r="B36" t="s">
        <v>135</v>
      </c>
    </row>
    <row r="37" spans="1:2" x14ac:dyDescent="0.25">
      <c r="A37" s="70">
        <v>223</v>
      </c>
      <c r="B37" t="s">
        <v>136</v>
      </c>
    </row>
    <row r="38" spans="1:2" x14ac:dyDescent="0.25">
      <c r="A38" s="70">
        <v>225</v>
      </c>
      <c r="B38" t="s">
        <v>137</v>
      </c>
    </row>
    <row r="39" spans="1:2" x14ac:dyDescent="0.25">
      <c r="A39" s="70">
        <v>226</v>
      </c>
      <c r="B39" t="s">
        <v>138</v>
      </c>
    </row>
    <row r="40" spans="1:2" x14ac:dyDescent="0.25">
      <c r="A40" s="70">
        <v>228</v>
      </c>
      <c r="B40" t="s">
        <v>139</v>
      </c>
    </row>
    <row r="41" spans="1:2" x14ac:dyDescent="0.25">
      <c r="A41" s="70">
        <v>227</v>
      </c>
      <c r="B41" t="s">
        <v>140</v>
      </c>
    </row>
    <row r="42" spans="1:2" x14ac:dyDescent="0.25">
      <c r="A42" s="70">
        <v>245</v>
      </c>
      <c r="B42" t="s">
        <v>141</v>
      </c>
    </row>
    <row r="43" spans="1:2" x14ac:dyDescent="0.25">
      <c r="A43" s="70">
        <v>230</v>
      </c>
      <c r="B43" t="s">
        <v>142</v>
      </c>
    </row>
    <row r="44" spans="1:2" x14ac:dyDescent="0.25">
      <c r="A44" s="70">
        <v>246</v>
      </c>
      <c r="B44" t="s">
        <v>143</v>
      </c>
    </row>
    <row r="45" spans="1:2" x14ac:dyDescent="0.25">
      <c r="A45" s="70">
        <v>254</v>
      </c>
      <c r="B45" t="s">
        <v>144</v>
      </c>
    </row>
    <row r="46" spans="1:2" x14ac:dyDescent="0.25">
      <c r="A46" s="70">
        <v>241</v>
      </c>
      <c r="B46" t="s">
        <v>145</v>
      </c>
    </row>
    <row r="47" spans="1:2" x14ac:dyDescent="0.25">
      <c r="A47" s="70">
        <v>248</v>
      </c>
      <c r="B47" t="s">
        <v>146</v>
      </c>
    </row>
    <row r="48" spans="1:2" x14ac:dyDescent="0.25">
      <c r="A48" s="71">
        <v>1</v>
      </c>
      <c r="B48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5</vt:i4>
      </vt:variant>
    </vt:vector>
  </HeadingPairs>
  <TitlesOfParts>
    <vt:vector size="9" baseType="lpstr">
      <vt:lpstr>Evalueringsark</vt:lpstr>
      <vt:lpstr>oversigtsark elever</vt:lpstr>
      <vt:lpstr>resultater klasse</vt:lpstr>
      <vt:lpstr>skoler</vt:lpstr>
      <vt:lpstr>skoler!skolenavn</vt:lpstr>
      <vt:lpstr>skolenavn</vt:lpstr>
      <vt:lpstr>Evalueringsark!Udskriftsområde</vt:lpstr>
      <vt:lpstr>'oversigtsark elever'!Udskriftsområde</vt:lpstr>
      <vt:lpstr>'resultater klasse'!Udskriftsområde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konsulent</dc:creator>
  <cp:lastModifiedBy>Markus Hausen</cp:lastModifiedBy>
  <cp:lastPrinted>2013-09-01T12:22:13Z</cp:lastPrinted>
  <dcterms:created xsi:type="dcterms:W3CDTF">2013-08-26T12:37:06Z</dcterms:created>
  <dcterms:modified xsi:type="dcterms:W3CDTF">2017-10-11T08:55:11Z</dcterms:modified>
</cp:coreProperties>
</file>